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20" windowWidth="14370" windowHeight="10875" activeTab="4"/>
  </bookViews>
  <sheets>
    <sheet name="REKAPITULACIJA" sheetId="5" r:id="rId1"/>
    <sheet name="RUŠITVE OPORNI ZID" sheetId="14" r:id="rId2"/>
    <sheet name="UREDITEV_PLATOJA" sheetId="11" r:id="rId3"/>
    <sheet name="EKK_GRAD_DEL" sheetId="17" r:id="rId4"/>
    <sheet name="el instal + el oprema" sheetId="18" r:id="rId5"/>
  </sheets>
  <definedNames>
    <definedName name="agregat" localSheetId="4">#REF!</definedName>
    <definedName name="agregat" localSheetId="2">#REF!</definedName>
    <definedName name="agregat">#REF!</definedName>
    <definedName name="izvesek" localSheetId="2">#REF!</definedName>
    <definedName name="izvesek">#REF!</definedName>
    <definedName name="oddusek" localSheetId="2">#REF!</definedName>
    <definedName name="oddusek">#REF!</definedName>
    <definedName name="oprema" localSheetId="2">#REF!</definedName>
    <definedName name="oprema">#REF!</definedName>
    <definedName name="_xlnm.Print_Area" localSheetId="3">EKK_GRAD_DEL!$A$1:$F$214</definedName>
    <definedName name="_xlnm.Print_Area" localSheetId="4">'el instal + el oprema'!$A$1:$G$275</definedName>
    <definedName name="_xlnm.Print_Area" localSheetId="0">REKAPITULACIJA!$A$1:$E$45</definedName>
    <definedName name="_xlnm.Print_Area" localSheetId="1">'RUŠITVE OPORNI ZID'!$A$1:$F$53</definedName>
    <definedName name="_xlnm.Print_Area" localSheetId="2">UREDITEV_PLATOJA!$A$1:$F$341</definedName>
    <definedName name="Print_Area_MI" localSheetId="4">#REF!</definedName>
    <definedName name="Print_Area_MI">#REF!</definedName>
    <definedName name="_xlnm.Print_Titles" localSheetId="3">EKK_GRAD_DEL!$37:$38</definedName>
    <definedName name="_xlnm.Print_Titles" localSheetId="1">'RUŠITVE OPORNI ZID'!$26:$27</definedName>
    <definedName name="_xlnm.Print_Titles" localSheetId="2">UREDITEV_PLATOJA!$95:$97</definedName>
    <definedName name="Print_Titles_MI" localSheetId="4">#REF!</definedName>
    <definedName name="Print_Titles_MI">#REF!</definedName>
    <definedName name="svetilka" localSheetId="4">#REF!</definedName>
    <definedName name="svetilka" localSheetId="2">#REF!</definedName>
    <definedName name="svetilka">#REF!</definedName>
    <definedName name="totem" localSheetId="2">#REF!</definedName>
    <definedName name="totem">#REF!</definedName>
    <definedName name="totm" localSheetId="2">#REF!</definedName>
    <definedName name="totm">#REF!</definedName>
    <definedName name="zastavka" localSheetId="2">#REF!</definedName>
    <definedName name="zastavka">#REF!</definedName>
  </definedNames>
  <calcPr calcId="145621"/>
</workbook>
</file>

<file path=xl/calcChain.xml><?xml version="1.0" encoding="utf-8"?>
<calcChain xmlns="http://schemas.openxmlformats.org/spreadsheetml/2006/main">
  <c r="F216" i="11" l="1"/>
  <c r="F328" i="11" l="1"/>
  <c r="G10" i="18" l="1"/>
  <c r="G9" i="18"/>
  <c r="G8" i="18"/>
  <c r="G274" i="18"/>
  <c r="G272" i="18"/>
  <c r="G270" i="18"/>
  <c r="G268" i="18"/>
  <c r="G266" i="18"/>
  <c r="G255" i="18"/>
  <c r="G247" i="18"/>
  <c r="G237" i="18"/>
  <c r="G235" i="18"/>
  <c r="G233" i="18"/>
  <c r="G231" i="18"/>
  <c r="G230" i="18"/>
  <c r="G227" i="18"/>
  <c r="G225" i="18"/>
  <c r="G218" i="18"/>
  <c r="G216" i="18"/>
  <c r="G209" i="18"/>
  <c r="G208" i="18"/>
  <c r="G205" i="18"/>
  <c r="G204" i="18"/>
  <c r="G201" i="18"/>
  <c r="G192" i="18"/>
  <c r="G173" i="18"/>
  <c r="G165" i="18"/>
  <c r="G94" i="18"/>
  <c r="G92" i="18"/>
  <c r="G90" i="18"/>
  <c r="G89" i="18"/>
  <c r="G86" i="18"/>
  <c r="G85" i="18"/>
  <c r="G75" i="18"/>
  <c r="G73" i="18"/>
  <c r="G69" i="18"/>
  <c r="G67" i="18"/>
  <c r="G65" i="18"/>
  <c r="G63" i="18"/>
  <c r="G61" i="18"/>
  <c r="G59" i="18"/>
  <c r="G58" i="18"/>
  <c r="G55" i="18"/>
  <c r="G53" i="18"/>
  <c r="G47" i="18"/>
  <c r="G45" i="18"/>
  <c r="G36" i="18"/>
  <c r="G77" i="18" s="1"/>
  <c r="G7" i="18" s="1"/>
  <c r="G11" i="18" s="1"/>
  <c r="D33" i="5" s="1"/>
  <c r="G34" i="18"/>
  <c r="G32" i="18"/>
  <c r="G30" i="18"/>
  <c r="G28" i="18"/>
  <c r="G26" i="18"/>
  <c r="G24" i="18"/>
  <c r="G22" i="18"/>
  <c r="G20" i="18"/>
  <c r="F183" i="11"/>
  <c r="F182" i="11"/>
  <c r="F181" i="11"/>
  <c r="A10" i="18"/>
  <c r="A9" i="18"/>
  <c r="A8" i="18"/>
  <c r="A7" i="18"/>
  <c r="F160" i="17" l="1"/>
  <c r="F323" i="11" l="1"/>
  <c r="F163" i="11" l="1"/>
  <c r="F61" i="17" l="1"/>
  <c r="F63" i="17" s="1"/>
  <c r="F10" i="17" s="1"/>
  <c r="F74" i="17"/>
  <c r="F72" i="17"/>
  <c r="F71" i="17"/>
  <c r="F70" i="17"/>
  <c r="F69" i="17"/>
  <c r="F68" i="17"/>
  <c r="F197" i="17"/>
  <c r="F199" i="17" s="1"/>
  <c r="F18" i="17" s="1"/>
  <c r="F104" i="17"/>
  <c r="F117" i="17"/>
  <c r="F76" i="17" l="1"/>
  <c r="F12" i="17" s="1"/>
  <c r="F173" i="17"/>
  <c r="F175" i="17"/>
  <c r="F172" i="17"/>
  <c r="F171" i="17"/>
  <c r="F54" i="17"/>
  <c r="F52" i="17"/>
  <c r="F48" i="17" l="1"/>
  <c r="F337" i="11" l="1"/>
  <c r="F208" i="17"/>
  <c r="F206" i="17"/>
  <c r="F203" i="17"/>
  <c r="F149" i="17"/>
  <c r="F91" i="17"/>
  <c r="F119" i="17" s="1"/>
  <c r="F14" i="17" s="1"/>
  <c r="F50" i="17"/>
  <c r="F46" i="17"/>
  <c r="F44" i="17"/>
  <c r="F42" i="17"/>
  <c r="F284" i="11"/>
  <c r="F285" i="11"/>
  <c r="F286" i="11"/>
  <c r="F283" i="11"/>
  <c r="F256" i="11"/>
  <c r="F252" i="11"/>
  <c r="F246" i="11"/>
  <c r="F56" i="17" l="1"/>
  <c r="F8" i="17" s="1"/>
  <c r="F177" i="17"/>
  <c r="F16" i="17" s="1"/>
  <c r="F210" i="17"/>
  <c r="F20" i="17" s="1"/>
  <c r="F22" i="17" l="1"/>
  <c r="D32" i="5" s="1"/>
  <c r="F253" i="11"/>
  <c r="F248" i="11"/>
  <c r="F250" i="11"/>
  <c r="F293" i="11"/>
  <c r="F221" i="11"/>
  <c r="F220" i="11"/>
  <c r="F219" i="11"/>
  <c r="F218" i="11"/>
  <c r="F170" i="11" l="1"/>
  <c r="F154" i="11"/>
  <c r="F171" i="11"/>
  <c r="F49" i="14"/>
  <c r="F48" i="14"/>
  <c r="F45" i="14"/>
  <c r="F43" i="14"/>
  <c r="F41" i="14"/>
  <c r="F39" i="14"/>
  <c r="F37" i="14"/>
  <c r="F35" i="14"/>
  <c r="F33" i="14"/>
  <c r="F31" i="14"/>
  <c r="A31" i="14"/>
  <c r="A33" i="14" s="1"/>
  <c r="A35" i="14" s="1"/>
  <c r="A37" i="14" s="1"/>
  <c r="A39" i="14" s="1"/>
  <c r="A41" i="14" s="1"/>
  <c r="A43" i="14" s="1"/>
  <c r="A45" i="14" s="1"/>
  <c r="A47" i="14" s="1"/>
  <c r="F29" i="14"/>
  <c r="F159" i="11"/>
  <c r="F51" i="14" l="1"/>
  <c r="F7" i="14" s="1"/>
  <c r="F9" i="14" l="1"/>
  <c r="D30" i="5" s="1"/>
  <c r="F152" i="11"/>
  <c r="F326" i="11" l="1"/>
  <c r="F330" i="11" s="1"/>
  <c r="F295" i="11" l="1"/>
  <c r="F291" i="11"/>
  <c r="F290" i="11"/>
  <c r="F289" i="11"/>
  <c r="F280" i="11"/>
  <c r="F177" i="11" l="1"/>
  <c r="F174" i="11"/>
  <c r="F169" i="11"/>
  <c r="F255" i="11"/>
  <c r="F254" i="11"/>
  <c r="F251" i="11"/>
  <c r="F249" i="11"/>
  <c r="F247" i="11"/>
  <c r="F178" i="11"/>
  <c r="F167" i="11"/>
  <c r="F224" i="11"/>
  <c r="F222" i="11"/>
  <c r="F226" i="11" l="1"/>
  <c r="F297" i="11"/>
  <c r="F258" i="11"/>
  <c r="F14" i="11" s="1"/>
  <c r="F165" i="11"/>
  <c r="F158" i="11"/>
  <c r="F157" i="11"/>
  <c r="F16" i="11" l="1"/>
  <c r="F18" i="11" l="1"/>
  <c r="F12" i="11"/>
  <c r="F161" i="11" l="1"/>
  <c r="F108" i="11"/>
  <c r="F106" i="11"/>
  <c r="F104" i="11"/>
  <c r="F110" i="11" l="1"/>
  <c r="F8" i="11" s="1"/>
  <c r="F150" i="11" l="1"/>
  <c r="F185" i="11" s="1"/>
  <c r="F10" i="11" l="1"/>
  <c r="F340" i="11" l="1"/>
  <c r="F20" i="11" l="1"/>
  <c r="F22" i="11" s="1"/>
  <c r="D31" i="5" s="1"/>
  <c r="D29" i="5" s="1"/>
  <c r="D35" i="5" s="1"/>
  <c r="D36" i="5" s="1"/>
</calcChain>
</file>

<file path=xl/sharedStrings.xml><?xml version="1.0" encoding="utf-8"?>
<sst xmlns="http://schemas.openxmlformats.org/spreadsheetml/2006/main" count="1248" uniqueCount="599">
  <si>
    <t>za vsa pripravljalna, osnovna, pomožna in zaključna dela;</t>
  </si>
  <si>
    <t>&gt;</t>
  </si>
  <si>
    <t>za izdelavo, dobavo in vgradnjo (montažo);</t>
  </si>
  <si>
    <t>za nabavo in dobavo osnovnega, pomožnega, pritrdilnega, tesnilnega materiala za izvedbo posamezne postavke iz popisa;</t>
  </si>
  <si>
    <t>za vse zunanje in notranje transporte (horizontalne in vertikalne) potrebnega materiala, delavne sile, orodja, delavnih strojev oz. naprav do mesta vgradnje;</t>
  </si>
  <si>
    <t>opis del</t>
  </si>
  <si>
    <t>EM</t>
  </si>
  <si>
    <t>količina</t>
  </si>
  <si>
    <t>cena/EM</t>
  </si>
  <si>
    <t>Vsi izvajalci gradbenih, zaključnih in instalacijskih del na gradbišču morajo upoštevati vsa veljavna določila in predpise o varstvu pri delu!</t>
  </si>
  <si>
    <t>izvedbo del po opisu v posameznih postavkah</t>
  </si>
  <si>
    <t>z.š.</t>
  </si>
  <si>
    <t>vrednost del</t>
  </si>
  <si>
    <t>m2</t>
  </si>
  <si>
    <t>kg</t>
  </si>
  <si>
    <t>kos</t>
  </si>
  <si>
    <t>m3</t>
  </si>
  <si>
    <t>Dimenzije in količine je potrebno pred izdelavo oziroma naročanjem preveriti na objektu!</t>
  </si>
  <si>
    <t>navedene stroške pri rekapitulaciji gradbenih del v opisu SPLOŠNO O CENI ZA MERSKO ENOTO POSAMEZNE POSTAVKE;</t>
  </si>
  <si>
    <t>Mesta začasnih deponij odvečnih in uporabnih materialov je potrebno dogovoriti z nadzorom oz. naročnikom del in jih upoštevati v projektu organizacije del predmetnega gradbišča!</t>
  </si>
  <si>
    <t>Vsa izkopna dela in transporti izkopnih materialov se obračunajo po prostornini zemljine v raščenem stanju. Vsa nasipna dela se obračunajo po prostornini zemljine v vgrajenem (zbitem) stanju, zato je potrebno pri kalkulaciji cene na enoto upoštevati ustrezne faktorje razrahljivosti oziroma zbitosti.</t>
  </si>
  <si>
    <t>V ceni na enoto postavk je potrebno zajeti:</t>
  </si>
  <si>
    <t>stroške, ki so navedeni v SPLOŠNIH DOLOČILIH pri rekapitulaciji gradbenih del;</t>
  </si>
  <si>
    <t>odg. vodja projekta:</t>
  </si>
  <si>
    <t>odg. projektant načrta:</t>
  </si>
  <si>
    <t>€</t>
  </si>
  <si>
    <t>m1</t>
  </si>
  <si>
    <t>investitor - naročnik:</t>
  </si>
  <si>
    <t>objekt:</t>
  </si>
  <si>
    <t>lokacija:</t>
  </si>
  <si>
    <t>projekt:</t>
  </si>
  <si>
    <t>projektant:</t>
  </si>
  <si>
    <t>ELEA iC d.o.o.</t>
  </si>
  <si>
    <t>Dunajska 21, Ljubljana</t>
  </si>
  <si>
    <t>*</t>
  </si>
  <si>
    <t>V kolikor v projektni dokumentaciji ni detajla za določeno vrsto del, je predlog detajla dolžan izdelati ponudnik - izvajalec in ga predložiti odgovornemu projektantu v potrditev!</t>
  </si>
  <si>
    <t>DOLOČILA:</t>
  </si>
  <si>
    <t xml:space="preserve">za izpolnitev vseh obvez izvajalca po veljavni zakonodaji in pripadajočih veljavnih pravilnikih, ki se nanašajo direktno ali indirektno na izvedbo/gradnjo; </t>
  </si>
  <si>
    <t>za izpolnitev obvez izvajalca glede varstva pri delu na premičnih deloviščih (gradbišču);</t>
  </si>
  <si>
    <t>SPLOŠNA DOLOČILA:</t>
  </si>
  <si>
    <t>popis in oceno izdelal:</t>
  </si>
  <si>
    <t>stroške zgoraj navedenih DOLOČIL;</t>
  </si>
  <si>
    <t>projektni del:</t>
  </si>
  <si>
    <t>PROJEKTANTSKI  POPIS  DEL</t>
  </si>
  <si>
    <t>SKUPNA  REKAPITULACIJA  DEL</t>
  </si>
  <si>
    <t>Vsi vgrajeni materiali in proizvodi morajo imeti ustrezen atest oz. certifikat ter naj odgovarjajo cenovnemu razredu, skladno z zahtevami investitorja!</t>
  </si>
  <si>
    <t>odg. projektant:</t>
  </si>
  <si>
    <t>1.0</t>
  </si>
  <si>
    <t>1.1</t>
  </si>
  <si>
    <t>1.2</t>
  </si>
  <si>
    <t>1.3</t>
  </si>
  <si>
    <t>1.4</t>
  </si>
  <si>
    <t>1.5</t>
  </si>
  <si>
    <t>2.0</t>
  </si>
  <si>
    <t>3.0</t>
  </si>
  <si>
    <t>3.1</t>
  </si>
  <si>
    <t>3.2</t>
  </si>
  <si>
    <t>KPL</t>
  </si>
  <si>
    <t>4.0</t>
  </si>
  <si>
    <t>4.1</t>
  </si>
  <si>
    <t>5.0</t>
  </si>
  <si>
    <t>5.1</t>
  </si>
  <si>
    <t>5.2</t>
  </si>
  <si>
    <t>5.3</t>
  </si>
  <si>
    <t>4.1.1</t>
  </si>
  <si>
    <t>4.1.2</t>
  </si>
  <si>
    <t>ELEA iC d.o.o., Dunajska cesta 21, 1000 Ljubljana</t>
  </si>
  <si>
    <t>doplačilo za ročni izkop na mestih kjer ni možno izvajati strojni izkop</t>
  </si>
  <si>
    <t>5.3.1</t>
  </si>
  <si>
    <t>5.3.2</t>
  </si>
  <si>
    <t>načrt:</t>
  </si>
  <si>
    <t>za premične delovne in lovilne odre za izvedbo posameznih del;</t>
  </si>
  <si>
    <t>SPLOŠNO O CENI ZA MERSKO ENOTO POSAMEZNE POSTAVKE - v ceni morajo biti zajeti vsi stroški potrebni za izvedbo:</t>
  </si>
  <si>
    <t xml:space="preserve">Kompletna gradbiščna ureditev </t>
  </si>
  <si>
    <t>Izvajanje zemeljskih del je potrebno prilagoditi podatkom iz geomehanskega poročila, oziroma dejanskemu stanju, ugotovljenem na terenu in navodilih geomehanika. Nagib stranice izkopa mora ustrezati zemljini tako, da se material na posipa, oziroma drsi.</t>
  </si>
  <si>
    <t>Ostali provizoriji (garderobe, pisarne, WC, za  dovod in razvod električne energije ter vode), gradbiščne-zaščitne ograje z dostopnimi vrati, napisnih tabel in opozorilnih znakov ter druga potrebna oprema, so strošek izvajalca in jih mora zajeti v ceni na enoto.</t>
  </si>
  <si>
    <t>3.3</t>
  </si>
  <si>
    <t>OPIS STORITEV ZAJETIH V CENI</t>
  </si>
  <si>
    <t>za vsa dokazila o izpolnitvi zahtevane kvalitete izvedenih del oz. fizikalnih lastnosti vgrajenih materialov, izdelkov ter proizvodov, ki so navedena v splošnih določilih, določilh izvedbe pri posameznih vrstah del oz. zahtevah v posameznih postavkah in ob dokončanju predložiti pravilno izpolnjeno "Dokazilo o zanesljivosti objekta";</t>
  </si>
  <si>
    <t>stroške, ki so navedeni v SPLOŠNIH DOLOČILIH pri rekapitulaciji del;</t>
  </si>
  <si>
    <t>5.4</t>
  </si>
  <si>
    <t>5.5</t>
  </si>
  <si>
    <t>PRIPRAVLJALNA in ZAKLJUČNA DELA</t>
  </si>
  <si>
    <t>PRIPRAVLJALNA in ZAKLJUČNA DELA skupaj:</t>
  </si>
  <si>
    <t xml:space="preserve">Ureditev gradbišča v skladu z načrtom organizacije gradbišča in v skladu z varnostnim načrtom. Po končanih delih se odstranijo vsi provizoriji in teren gradbišča očisti in uredi. </t>
  </si>
  <si>
    <t>Uradna zakoličba objekta z višinskimi točkami; zakoličbo opravi za to pooblaščen geometer in pripravi elaborat oz. zapisnik o zakoličbi objekta.</t>
  </si>
  <si>
    <t>LUKA KOPER d.d.</t>
  </si>
  <si>
    <t>Vojkovo nabrežje 38, 6501 Koper</t>
  </si>
  <si>
    <t>UREDITEV KONTEJNERSKEGA TERMINALA</t>
  </si>
  <si>
    <t>enota:</t>
  </si>
  <si>
    <t>Andrej Pogačnik, univ.dipl.inž.grad.</t>
  </si>
  <si>
    <t>SKUPAJ (osnova za DDV):</t>
  </si>
  <si>
    <t>za razvode in stroške porabe električne energije, vode;</t>
  </si>
  <si>
    <t>Vsa dela morajo biti izvedena kvalitetno iz materialov z zahtevanimi fizikalnimi lastnostmi in jih je potrebno izvajati po predloženi tehnični dokumentaciji, detajlih ter navodilih projektanta!</t>
  </si>
  <si>
    <t>Potrebni odri so upoštevani v enotnih cenah, v kolikor ni v samem popisu drugače določeno in se ne obračunajo posebej.</t>
  </si>
  <si>
    <t>Izmere vseh izvršenih del je potrebno izdelati po veljavnih normativih in standardih z vsemi pogoji ter uzancami, ki jih vsebujejo. Na osnovi izmer in ponudbenih cen se izvrši končni obračun izvedenih del tako, kot je dogovorjeno s pogodbo za predmetna izvedena dela.</t>
  </si>
  <si>
    <t>Dela se morajo izvajati v skladu z veljavnimi tehničnimi predpisi, normativi in z upoštevanjem predpisov iz varstva pri delu ter projektno dokumentacijo!</t>
  </si>
  <si>
    <t>4.1.3</t>
  </si>
  <si>
    <t>4.1.4</t>
  </si>
  <si>
    <t>5.2.1</t>
  </si>
  <si>
    <t>5.2.2</t>
  </si>
  <si>
    <t>5.2.3</t>
  </si>
  <si>
    <t>6.0</t>
  </si>
  <si>
    <t>6.1</t>
  </si>
  <si>
    <t>Dela je potrebno izvajati v skladu z veljavnimi tehničnimi predpisi, normativi in z upoštevanjem predpisov iz varstva pri delu ter projektno dokumentacijo.</t>
  </si>
  <si>
    <t>ZEMELJSKA in RUŠITVENA DELA</t>
  </si>
  <si>
    <t>ZEMELJSKA in RUŠITVENA DELA skupaj:</t>
  </si>
  <si>
    <t>ZEMELJSKA in RUŠITVENA DELA:</t>
  </si>
  <si>
    <t>Dela je potrebno izvajati v skladu z veljavnimi tehničnimi predpisi, normativi in z upoštevanjem predpisov iz varstva pri delu ter projektno dokumentacijo!</t>
  </si>
  <si>
    <t>Nakladanje in odvoz ruševin izraženih v m3 se obračuna v stanju pred rušitvijo-odstranitvijo (ne v razsutem stanju), zato je potrebno to upoštevati v kalkulaciji cene na enoto!</t>
  </si>
  <si>
    <t>2.1</t>
  </si>
  <si>
    <t>2.2</t>
  </si>
  <si>
    <t>2.3</t>
  </si>
  <si>
    <t>2.4</t>
  </si>
  <si>
    <t>2.4.1</t>
  </si>
  <si>
    <t>2.4.2</t>
  </si>
  <si>
    <t>2.5</t>
  </si>
  <si>
    <t>2.6</t>
  </si>
  <si>
    <t>Strojni površinski izkop koherentne zemljine 3.ktg do globine 1,0 m, vključno z nakladanjem in odvozom</t>
  </si>
  <si>
    <t>2.7</t>
  </si>
  <si>
    <t>2.8</t>
  </si>
  <si>
    <t>VEZANE SPODNJE in ZGORNJE NOSILNE PLASTI ter OBRABNO- ZAPORNE PLASTI</t>
  </si>
  <si>
    <t>Izdelava obrabne in zaporne plasti iz bituminizirane zmesi AC 11 surf PmB 45/80-65 A2 Z3 v debelini 4 cm</t>
  </si>
  <si>
    <t>VEZANE SPODNJE in ZGORNJE NOSILNE PLASTI ter OBRABNO- ZAPORNE PLASTI skupaj:</t>
  </si>
  <si>
    <t>Lastnosti in vgradnja cementne stabilizacije mora biti v skladu s tehnično specifikacijo za ceste: TSC 06.320 : 2001 (Vezane spodnje nosilne plasti s hidravličnimi vezivi). Če je material pri izkopu ustrezen za vgradnjo v CS, se le ta lahko vgradi.</t>
  </si>
  <si>
    <t>Lastnosti in vgradnja vseh asfaltnih plasti mora biti v skladu s tehnično specifikacijo za ceste: TSC 06.300 / 06.410 : 2009 (Smernice in tehnični pogoji za graditev asfaltnih plasti).</t>
  </si>
  <si>
    <t>2.10</t>
  </si>
  <si>
    <t>2.10.1</t>
  </si>
  <si>
    <t>2.11</t>
  </si>
  <si>
    <t>PROMETNA OPREMA in SIGNALIZACIJA</t>
  </si>
  <si>
    <t>PROMETNA OPREMA in SIGNALIZACIJA skupaj:</t>
  </si>
  <si>
    <t>PROMETNA OPREMA in SIGNALIZACIJA:</t>
  </si>
  <si>
    <t>talna označba s površino 1,1 do 1,5 m2 - smerne puščice</t>
  </si>
  <si>
    <t>ODVODNJAVANJE:</t>
  </si>
  <si>
    <t>ODVODNJAVANJE</t>
  </si>
  <si>
    <t>ODVODNJAVANJE skupaj:</t>
  </si>
  <si>
    <t>zemeljska dela potrebna za izvedbo odvodnjavanja so zajeta pri sklopu 2.0 "Zemeljska in rušitvena dela"</t>
  </si>
  <si>
    <t>Izdelava zgornje nosilne plasti iz bituminizirane zmesi AC 32 base PmB 45/80-65 A2 v debelini 12 cm</t>
  </si>
  <si>
    <t>Kompletna dobava materiala in izvedba novih revizijskih jaškov:</t>
  </si>
  <si>
    <t>Zavarovanje zakoličbenih točk, postavitev gradbenih profilov in prenos zakoličbe na profile, vključno z višinskimi točkami (za vse elemente gradnje po načrtu);</t>
  </si>
  <si>
    <t>ZAŠČITNA DELA in OPREMA:</t>
  </si>
  <si>
    <t>Dela je potrebno izvajati skladno s "Tehničnimi specifikacijami za javne ceste - TSC", ki jih je založila in izdala Direkcija RS za ceste ter "Splošnimi - STP in posebnimi - PTP tehničnimi pogoji", ki jih je založila in izdala Skupnost za ceste Slovenije</t>
  </si>
  <si>
    <t>7.0</t>
  </si>
  <si>
    <t>7.1</t>
  </si>
  <si>
    <t>5.2.4</t>
  </si>
  <si>
    <t>7.2</t>
  </si>
  <si>
    <t>Kompletna dobava materiala in izvedba ograj (skladno s TSC in po načrtu PZI):</t>
  </si>
  <si>
    <t>RAZNA DELA</t>
  </si>
  <si>
    <t>RAZNA DELA skupaj:</t>
  </si>
  <si>
    <t>RAZNA DELA:</t>
  </si>
  <si>
    <t>3.4</t>
  </si>
  <si>
    <t>VEZANE SPODNJE in ZGORNJE NOSILNE PLASTI ter OBRABNO - ZAPORNE PLASTI:</t>
  </si>
  <si>
    <t>Izdelava bankine iz gramoza ali naravno zdrobljenega kamnitega materiala, široke 1,5 m</t>
  </si>
  <si>
    <r>
      <t>OPOMBA:</t>
    </r>
    <r>
      <rPr>
        <sz val="10"/>
        <rFont val="Arial CE"/>
        <family val="2"/>
        <charset val="238"/>
      </rPr>
      <t xml:space="preserve"> PRI RUŠITVENIH DELIH UPOŠTEVATI NAVODILA IZ TEHNIČNEGA POROČILA V RUŠITVENEM NAČRTU! POSKRBETI JE TREBA ZA VARNOST LJUDI IN OBJEKTOV V BLIŽNJI OKOLICI! MED RUŠENJEM OBVEZNO PREPREČITI PRAŠENJE Z ZADOSTNIM PRŠENJEM RUŠEVIN Z VODO!                  </t>
    </r>
  </si>
  <si>
    <r>
      <t>OPOMBA:</t>
    </r>
    <r>
      <rPr>
        <sz val="10"/>
        <rFont val="Arial CE"/>
        <family val="2"/>
        <charset val="238"/>
      </rPr>
      <t xml:space="preserve"> PRI VSEH POSTAVKAH RUŠITVENIH DEL UPOŠTEVATI PRETEŽNO ROČNE PRENOSE IN TRANSPORTE RUŠEVIN DIREKTNO NA PREVOZNO SREDSTVO! ODPADKE JE TREBA PREDHODNO SORTIRATI! TRANSPORT RUŠEVIN V STALNO PREDPISANO DEPONIJO JE ZAJET POSEBEJ!                        </t>
    </r>
  </si>
  <si>
    <r>
      <t>OPOMBA:</t>
    </r>
    <r>
      <rPr>
        <sz val="10"/>
        <rFont val="Arial CE"/>
        <family val="2"/>
        <charset val="238"/>
      </rPr>
      <t xml:space="preserve"> PRI VSEH RUŠITVAH NOSILNIH ELEMENTOV UPOŠTEVATI VSE POTREBNA OPIRANJA IN PODPIRANJA TER NAVODILA ODGOVORNEGA PROJEKTANTA GRADBENIH KONSTRUKCIJ IN NADZORNIKA!                                                                                          </t>
    </r>
  </si>
  <si>
    <r>
      <t>OPOMBA:</t>
    </r>
    <r>
      <rPr>
        <sz val="10"/>
        <rFont val="Arial CE"/>
        <family val="2"/>
        <charset val="238"/>
      </rPr>
      <t xml:space="preserve"> PRI VSEH RUŠITVAH UPOŠTEVATI AKTUALNE PREDPISE O VARNOSTI PRI DELU! PRI RUŠENJU UPORABLJATI VEČINOMA SAMO ROČNA ELEKTRIČNA ALI PNEVMATSKA ORODJA!</t>
    </r>
  </si>
  <si>
    <r>
      <t>OPOMBA:</t>
    </r>
    <r>
      <rPr>
        <sz val="10"/>
        <rFont val="Arial CE"/>
        <family val="2"/>
        <charset val="238"/>
      </rPr>
      <t xml:space="preserve"> PRED PRIČETKOM RUŠENJA JE TREBA ODKLOPITI OBJEKT OS VSEH ENERGETSKIH PRIKLJUČKOV! </t>
    </r>
  </si>
  <si>
    <t xml:space="preserve">Rezanje asfalta deb. do 12 cm (vozišče) </t>
  </si>
  <si>
    <t>Rušenje asfalta deb. do 12 cm (vozišče)</t>
  </si>
  <si>
    <t>kom</t>
  </si>
  <si>
    <t>Rušenje nearm. bet. konstrukcij (podložni beton)</t>
  </si>
  <si>
    <t>ton</t>
  </si>
  <si>
    <t>Strojni široki izkop III. ktg z odmetom (izkop za opornim zidom naklad. rampe)</t>
  </si>
  <si>
    <t>Ročni široki izkop III. ktg z odmetom (izkop za opornim zidom naklad. rampe)</t>
  </si>
  <si>
    <t>Nasip v območju bivše naklad. rampe z izkopanim materialom s premetom, s komprimacijo v slojih do 20 cm in oblikovanjem brežine; ocenjeno ca 1/2 izkopa</t>
  </si>
  <si>
    <t>Rušenje AB konstrukcij (temelji, stene)</t>
  </si>
  <si>
    <t>asfalt</t>
  </si>
  <si>
    <t>beton in arm. beton</t>
  </si>
  <si>
    <t>Strojni široki izkop III. ktg z odmetom (izkop tampona pod pragovi)</t>
  </si>
  <si>
    <t>Ročni široki izkop III. ktg z odmetom (izkop tampona pod pragovi)</t>
  </si>
  <si>
    <t>Zasipi gradbene jame z izkopanim materialom (grušč), s komprimacijo v slojih do 20 cm do Ev2 = 60 Mpa (začasni plato v območju odstranjenega tira)</t>
  </si>
  <si>
    <t>Premik skladiščnih blokov - (BLOKI B5/B6)</t>
  </si>
  <si>
    <t>Luka Koper</t>
  </si>
  <si>
    <t>št.: 331140163-B, januar 2016; faza PZI</t>
  </si>
  <si>
    <t>Rok Avsec, univ.dipl.inž.vki.</t>
  </si>
  <si>
    <t>Ljubljana: januar, 2016</t>
  </si>
  <si>
    <t>RUŠITVE - OPORNI ZID</t>
  </si>
  <si>
    <t>RUŠITVE - TIR 13</t>
  </si>
  <si>
    <t>nastavek jaška iz betonske cevi DN 100 cm, višine do 50 cm; (RJ2)</t>
  </si>
  <si>
    <t>OPREMA</t>
  </si>
  <si>
    <t xml:space="preserve">Vgraditev nasipa iz vezljive zemljine - 3. kategorije (z izkopanim materialom) </t>
  </si>
  <si>
    <t>odvoz na gradbiščno deponijo oz. v nasip</t>
  </si>
  <si>
    <t>dno jarka za izvedbo kanala za odvodnjavanje</t>
  </si>
  <si>
    <t>Strojni zasip jarkov z izkopano zemljino 3. ktg., vključno s premetom ali dovozom iz začasne deponije in utrjevanjem po slojih do zbitosti po projektu</t>
  </si>
  <si>
    <t>zasip jarka po polaganju cevi za odvodnjavane</t>
  </si>
  <si>
    <t>Strojni izkop kanala za odvodnjavanje, širine dna do 1,0 m in globine do 1,5 m, v vezljivi zemljini 3. ktg., z odmetom na rob izkopa za kasnejši zasip</t>
  </si>
  <si>
    <t>Rezkanje - frezanje obstoječega finega asfalta v šir. 20 cm (stik obstoječi - novi), kompletno z dobavo in vgrajevanjem novega asfalt betona v deb. 4,0 cm.</t>
  </si>
  <si>
    <r>
      <t>m</t>
    </r>
    <r>
      <rPr>
        <vertAlign val="superscript"/>
        <sz val="10"/>
        <rFont val="Arial CE"/>
        <family val="2"/>
        <charset val="238"/>
      </rPr>
      <t>1</t>
    </r>
  </si>
  <si>
    <t>Hladni obrizg asfalta pri stikovanju obstoječega z novim.</t>
  </si>
  <si>
    <t>2.4.3</t>
  </si>
  <si>
    <t>OPREMA skupaj:</t>
  </si>
  <si>
    <t>Kanaleta BG - Graspointner, Profil III-1, DN 30x40, vgradnja na betonsko posteljico C15/20, deb. 3,0 cm.</t>
  </si>
  <si>
    <t>Peskolov BG - Graspointner z iztokom DN 200 z litoželezno rešetko, vključno z izvedbo priključkov (vtok in iztok)</t>
  </si>
  <si>
    <t>Zatesnitev mejnih površin – stikov, širokih do 20 mm in globokih do 4 cm, s predhodnim premazom bližnjih površin in zapolnitvijo z bitumensko zmesjo za tesnjenje stikov</t>
  </si>
  <si>
    <t>Kompletna dobava materiala in vgradnja nove kanalete:</t>
  </si>
  <si>
    <t xml:space="preserve">Dobava in vgradnja podložnega betona C15/20, deb. 10 cm
</t>
  </si>
  <si>
    <t>Dobava in polaganje betonskih cevi, vključno s fazonskimi kosi in tesnenjem. Cevi se polagajo v betonsko posteljico in se polno obbetonirajo z betonom C12/16.</t>
  </si>
  <si>
    <t xml:space="preserve">cev fi 30 cm </t>
  </si>
  <si>
    <t>Blindiranje iztoka na obstoječem jašku na mestu priključka rušene kanalete, komplet z vsem potrebnim materialom in deli.</t>
  </si>
  <si>
    <t>Komplet izvedba priključka novih kanalov na obstoječ jašek meteorne kanalizacije, izdelava prebojev obdelava mulde v jašku, komplet z vsemi tesnitvami.</t>
  </si>
  <si>
    <t>AB venec za jašek iz betonske cevi DN 100 cm in LTŽ pokrov z okvirjem, premera 600 mm, nosilnosti razreda 600 kN; (RJ1 in RJ2)</t>
  </si>
  <si>
    <t>baza jaška iz betonske cevi DN 100 cm, višine do 100 cm, z vsemi vstopno-izstopnimi priključki za cevi (1x D=300mm + 1x priključek kanaleta), pripravo podloge in izdelavo mulde ter delnim obbetoniranjem z betonom C16/20; (RJ1, RJ2)</t>
  </si>
  <si>
    <r>
      <t>jeklena varnostna ograja (JVO) za nivo zadrževanja N2 in za delovno višino W5, vključno z vsemi elementi in</t>
    </r>
    <r>
      <rPr>
        <sz val="10"/>
        <color rgb="FFFF0000"/>
        <rFont val="Arial CE"/>
        <charset val="238"/>
      </rPr>
      <t xml:space="preserve"> </t>
    </r>
    <r>
      <rPr>
        <sz val="10"/>
        <rFont val="Arial CE"/>
        <charset val="238"/>
      </rPr>
      <t>zaključnico.</t>
    </r>
  </si>
  <si>
    <t>polna črta, širine 15 cm - polna črta za označitev robu vozišča (bela barva)</t>
  </si>
  <si>
    <t>prekinjena črta (1-1-1), širine 15 cm - črta za označitev robu vozišča (bela barva)</t>
  </si>
  <si>
    <t>prekinjena črta (3-3-3), širine 15 cm - črta za označitev robu vozišča (bela barva)</t>
  </si>
  <si>
    <t>polna črta, širine 15 cm - polna črta za označitev robu vozišča (rumena barva)</t>
  </si>
  <si>
    <t>polna črta, širine 50 cm - polna črta za označitev prometnega režima ("stop" bela črta)</t>
  </si>
  <si>
    <t>2.9.1</t>
  </si>
  <si>
    <t>2.9.2</t>
  </si>
  <si>
    <t>2.9.3</t>
  </si>
  <si>
    <t>2.11.1</t>
  </si>
  <si>
    <t>2.11.2</t>
  </si>
  <si>
    <t>4.1.5</t>
  </si>
  <si>
    <t>4.1.6</t>
  </si>
  <si>
    <t>4.1.7</t>
  </si>
  <si>
    <t>4.1.8</t>
  </si>
  <si>
    <t>4.1.9</t>
  </si>
  <si>
    <t>4.1.10</t>
  </si>
  <si>
    <t>4.1.11</t>
  </si>
  <si>
    <t>5.1.1</t>
  </si>
  <si>
    <t>5.3.3</t>
  </si>
  <si>
    <t>V tem popisu so zajeta dela za izvedbo:
&gt; novega platoja z odvodnjavanjem;
&gt; prometna ureditev in oprema na območju;</t>
  </si>
  <si>
    <t xml:space="preserve">OPOMBA: </t>
  </si>
  <si>
    <t>*  PRI VSEH DELIH UPOŠTEVATI SPLOŠNE IN POSEBNE TEHNIŠKE POGOJE!</t>
  </si>
  <si>
    <t>*  KOMUNALNI VODI OZ. INSTALACIJE V TEM POPISU NISO ZAJETI!</t>
  </si>
  <si>
    <r>
      <t xml:space="preserve">   KANALIZACIJE SO ZAJETI OZ. IZDELANI NA </t>
    </r>
    <r>
      <rPr>
        <b/>
        <sz val="10"/>
        <rFont val="Arial CE"/>
        <charset val="238"/>
      </rPr>
      <t>KOM</t>
    </r>
    <r>
      <rPr>
        <sz val="10"/>
        <rFont val="Arial CE"/>
        <family val="2"/>
        <charset val="238"/>
      </rPr>
      <t xml:space="preserve"> OZ. </t>
    </r>
    <r>
      <rPr>
        <b/>
        <sz val="10"/>
        <rFont val="Arial CE"/>
        <charset val="238"/>
      </rPr>
      <t>M1</t>
    </r>
    <r>
      <rPr>
        <sz val="10"/>
        <rFont val="Arial CE"/>
        <family val="2"/>
        <charset val="238"/>
      </rPr>
      <t xml:space="preserve"> Z VSEMI PREOSTALIMI DELI!</t>
    </r>
  </si>
  <si>
    <t xml:space="preserve">*  MORA IZVAJALEC IZDELATI PROJEKT BETONA S PROGRAMOM KONTROLE BETONA, </t>
  </si>
  <si>
    <t xml:space="preserve">   ODVZEMANJE VZORCEV IN PREISKAV BETONSKE MEŠANICE TER BETONA PO PARTIJAH.</t>
  </si>
  <si>
    <t>PREDDELA IN RUŠITVENA DELA</t>
  </si>
  <si>
    <t>ZEMELJSKA DELA</t>
  </si>
  <si>
    <t>TIPI KABELSKE KANALIZACIJE</t>
  </si>
  <si>
    <t>Zakoličba trase kabelske kanalizacije</t>
  </si>
  <si>
    <t>Zakoličba točkovnih elementov (jaški…)</t>
  </si>
  <si>
    <t>Zakoličba in označevanje trase obstoječih komunalnih vodov</t>
  </si>
  <si>
    <t>Ročni izkop III. ktg, širine dna do 2 m, globine do 2 m z odmetom</t>
  </si>
  <si>
    <t>Planiranje v ravnini med ovirami v terenu III. in IV. ktg</t>
  </si>
  <si>
    <t xml:space="preserve">Dobava in polaganje opzorilnega traku z napisom "POZOR, EL. KABEL!" min. 30 cm nad cevmi kabelske kanalizacije oz. nad kabli pred končnim zasipom                   </t>
  </si>
  <si>
    <r>
      <t xml:space="preserve">Izdelava kabelske kanalizacije iz cevi iz plastičnih mas - </t>
    </r>
    <r>
      <rPr>
        <b/>
        <sz val="10"/>
        <rFont val="Arial"/>
        <family val="2"/>
      </rPr>
      <t>STIGMAFLEX</t>
    </r>
    <r>
      <rPr>
        <sz val="10"/>
        <rFont val="Arial"/>
        <family val="2"/>
      </rPr>
      <t xml:space="preserve"> cevi DN 110 mm z gladko notranjo površino, s PVC distančniki </t>
    </r>
  </si>
  <si>
    <t>Zasip jarkov z izkopanim materialom III. ktg, z odmetom</t>
  </si>
  <si>
    <t xml:space="preserve">Mere in obračun po m1 kab. kanalizacije!    </t>
  </si>
  <si>
    <t>Široki ročni izkop III. ktg z odmetom</t>
  </si>
  <si>
    <t>Zasipi za zidovi jaškov z izkopanim materialom s premetom, s komprimacijo v slojih do 20 cm</t>
  </si>
  <si>
    <t>Dobava in vgrajevanje nasipa iz gramoza ali grušča v debelini do 20 cm s planiranjem in komprimiranjem do Ev2 = 60 Mpa (tampon pod jaški)</t>
  </si>
  <si>
    <t>Zaribanje svežega betona z dodajanjem suhe mešanice C.M. 1:2, kot finalni tlak (dno jaškov)</t>
  </si>
  <si>
    <t>Elastosil - premaz delovnih stikov</t>
  </si>
  <si>
    <t>Vgrajevanje talnih kovinskih okvirjev vel. 0,25-0,75 m2 s pritrjevanjem na opaž jaškov pred betoniranjem</t>
  </si>
  <si>
    <t>Dobava, montaža in demontaža opaža robov podložnega betona viš. do 10 cm</t>
  </si>
  <si>
    <t xml:space="preserve">Dobava, montaža in demontaža dvostranskega opaža ravnih zidov višine do 3 m z opiranjem </t>
  </si>
  <si>
    <t>Dobava, montaža in demontaža opaža ravnih plošč debeline do 20 cm, s podpiranjem do 3 m višine</t>
  </si>
  <si>
    <t>Dobava, montaža in demontaža opaža jaškov - podnožij za pokrove</t>
  </si>
  <si>
    <t>Dobava, montaža in demontaža opaža odprtin in prehodov razvite površine do 0,10 m2 (poglobitve v talni plošči jaškov)</t>
  </si>
  <si>
    <t>Dobava, montaža in demontaža opaža odprtin in prehodov razvite površine 0,25 - 0,50 m2 (za vstopne jaške)</t>
  </si>
  <si>
    <t>Dobava, montaža in demontaža opaža odprtin in prehodov razvite površine 0,50 - 1,00 m2 (za prehodne cevi)</t>
  </si>
  <si>
    <t>Zapolnitev odprtine v območju prehoda PVC cevi skozi stene kabelskih jaškov s cementno malto 1:3 z dodatkom za nabrekanje ter zatesnitev stikov s trajnoelastičnim (TIO) kitom - vodotesno!</t>
  </si>
  <si>
    <t xml:space="preserve">LTŽ pokrov NORINCO Art. ER6S075075 VCHC – svetla mera 750x750 mm, nos. 600 KN </t>
  </si>
  <si>
    <t xml:space="preserve">Mere in obračun po komadu jaška!   </t>
  </si>
  <si>
    <r>
      <t xml:space="preserve">OPOMBA: </t>
    </r>
    <r>
      <rPr>
        <sz val="10"/>
        <rFont val="Arial CE"/>
        <family val="2"/>
        <charset val="238"/>
      </rPr>
      <t xml:space="preserve">PRI VSEH IZDELKIH ZAJETI IZDELAVO, DOBAVO IN MONTAŽO TER EV. VZIDAVO, VSE POTREBNO OKOVJE IN TESNILA! VSE MERE, KOLIČINE IN OBDELAVE KONTROLIRATI PO ZADNJIH VELJAVNIH NAČRTIH, DETAJLIH IN </t>
    </r>
    <r>
      <rPr>
        <b/>
        <sz val="10"/>
        <rFont val="Arial CE"/>
        <family val="2"/>
        <charset val="238"/>
      </rPr>
      <t>SHEMAH PZI</t>
    </r>
    <r>
      <rPr>
        <sz val="10"/>
        <rFont val="Arial CE"/>
        <family val="2"/>
        <charset val="238"/>
      </rPr>
      <t xml:space="preserve"> OZ. NA OBJEKTU!          </t>
    </r>
  </si>
  <si>
    <t>Zaščita obstoječih komunalnih vodov  (na mestu prečkanja z elektro kabelsko  kanalizacijo) z začasnim podpiranjem oziroma obešanjem po navodilih upravljalca</t>
  </si>
  <si>
    <t>Zaščita obstoječih komunalnih vodov v območju izkopa jaška z začasnim podpiranjem oziroma obešanjem po navodilih upravljalca</t>
  </si>
  <si>
    <t xml:space="preserve">V tem popisu so zajeta dela za izvedbo:
&gt; kabelske kanalizacije - gradbeno obrtniška dela
</t>
  </si>
  <si>
    <t>ZEMELJSKA DELA:</t>
  </si>
  <si>
    <t>PREDDELA IN RUŠITVENA DELA:</t>
  </si>
  <si>
    <t xml:space="preserve">Prilagoditev obstoječih pokrovov jaškov (5kos) in kap zasunov (3 kos) obstoječega vodovoda na novopredvideno višinsko situacijo, komplet z vsemi deli.  </t>
  </si>
  <si>
    <t>kpl</t>
  </si>
  <si>
    <t>Zarez asfalta debeline do 12 cm.</t>
  </si>
  <si>
    <t>PREDDELA in RUŠITVENA DELA skupaj:</t>
  </si>
  <si>
    <t>Demontaža obstoječega kandelabra ter skladiščenje za ponovno montažo na novopredvideni lokaciji.</t>
  </si>
  <si>
    <t>Rušenje obstoječega AB temelja kandelabra ter odvoz ruševin na stalno deponijo.</t>
  </si>
  <si>
    <t xml:space="preserve">
1 kom</t>
  </si>
  <si>
    <t>Dobava in vgrajevanje nearmiranega betona  C12/15, prereza 0,08-0,12 m3/m2,m1 (podložni beton pod jaški)</t>
  </si>
  <si>
    <t>Dobava in vgrajevanje armiranega betona C 35/45, PV-II, XC4, XS3, prereza 0,12-0,20 m3/m2,m1 (dno, stene in plošče jaškov)</t>
  </si>
  <si>
    <r>
      <t xml:space="preserve">Dobava, polaganje in vezanje rebraste  armature S500 </t>
    </r>
    <r>
      <rPr>
        <sz val="10"/>
        <rFont val="GreekC"/>
        <charset val="238"/>
      </rPr>
      <t>F</t>
    </r>
    <r>
      <rPr>
        <sz val="10"/>
        <rFont val="Arial"/>
        <family val="2"/>
      </rPr>
      <t xml:space="preserve"> do 12 mm; obračun v kg po armaturnih načrtih</t>
    </r>
  </si>
  <si>
    <r>
      <t xml:space="preserve">Dobava, polaganje in vezanje rebraste armature S500 </t>
    </r>
    <r>
      <rPr>
        <sz val="10"/>
        <rFont val="GreekC"/>
        <charset val="238"/>
      </rPr>
      <t>F</t>
    </r>
    <r>
      <rPr>
        <sz val="10"/>
        <rFont val="Arial"/>
        <family val="2"/>
      </rPr>
      <t xml:space="preserve"> do 14 mm in večje; obračun v kg po armaturnih načrtih</t>
    </r>
  </si>
  <si>
    <t>Dobava, polaganje in vezanje armaturnih mrež S 500; obračun v kg po armaturnih načrtih (jaški)</t>
  </si>
  <si>
    <t>baza jaška iz betonske cevi DN 80 cm, višine do 100 cm, z vsemi vstopno-izstopnimi priključki za cevi, pripravo podloge in delnim obbetoniranjem z betonom C16/20</t>
  </si>
  <si>
    <t>AB venec za jašek iz betonske cevi DN 80 cm in LTŽ pokrov z okvirjem, premera 600 mm, nosilnosti razreda 600 kN; (RJ1 in RJ2)</t>
  </si>
  <si>
    <t>Kompletna dobava materiala in izvedba novih okroglih elektro jaškov fi 80 cm:</t>
  </si>
  <si>
    <t>Planiranje v ravnini med ovirami v terenu III. ktg</t>
  </si>
  <si>
    <t>Dobava in vgrajevanje nearmiranega betona  C16/20, prereza 0,08-0,12 m3/m2,m1 (podložni beton pod jaški)</t>
  </si>
  <si>
    <t>izdelava prebojev za prehod cevi</t>
  </si>
  <si>
    <t xml:space="preserve">
1 m1</t>
  </si>
  <si>
    <t>Planiranje v ravnini v terenu III. ktg</t>
  </si>
  <si>
    <t>Dobava, polaganje in vezanje armaturnih mrež R636; obračun v kg po armaturnih načrtih (obbetoniranje kab. kanalizacije)</t>
  </si>
  <si>
    <t>Vgrajevanje nearmiranega betona C 20/25, prereza nad 0,30 m3/m2, m1 (obbetoniranje cevi kab. kanalizacije)</t>
  </si>
  <si>
    <t>Zasipi z izkopanim materialom s premetom, s komprimacijo v slojih do 20 cm</t>
  </si>
  <si>
    <t>Dobava in vgrajevanje nasipa iz gramoza ali grušča v debelini do 25 cm s planiranjem in komprimiranjem do Ev2 = 60 Mpa (tampon pod temeljem)</t>
  </si>
  <si>
    <t>Dobava in vgrajevanje nearmiranega betona  C12/15, XC0 prereza 0,08-0,12 m3/m2,m1 (podložni beton pod temeljem)</t>
  </si>
  <si>
    <t>Dobava in vgrajevanje armiranega betona C 25/30, PV-II, XC4, XS3, prereza 0,12-0,20 m3/m2,m1 (čašast nastavek temelja)</t>
  </si>
  <si>
    <t>Dobava in vgrajevanje armiranega betona C 25/30, PV-II, XC4, XS3, prereza nad 0,30 m3/m2,m1 (temelj)</t>
  </si>
  <si>
    <t>Dobava, montaža in demontaža opaža temeljev in čašastega nastavka</t>
  </si>
  <si>
    <r>
      <t xml:space="preserve">Dobava, polaganje in vezanje rebraste  armature B500 B </t>
    </r>
    <r>
      <rPr>
        <sz val="10"/>
        <rFont val="GreekC"/>
        <charset val="238"/>
      </rPr>
      <t>F</t>
    </r>
    <r>
      <rPr>
        <sz val="10"/>
        <rFont val="Arial"/>
        <family val="2"/>
      </rPr>
      <t xml:space="preserve"> do 12 mm; obračun v kg po armaturnih načrtih</t>
    </r>
  </si>
  <si>
    <t xml:space="preserve">Mere in obračun po komadu temelja!   </t>
  </si>
  <si>
    <t>ZEMELJSKA DELA skupaj:</t>
  </si>
  <si>
    <t>1.6</t>
  </si>
  <si>
    <t>1.7</t>
  </si>
  <si>
    <r>
      <t>Dobava in izdelava nevezane nosilne plasti enakomerno (D=0-32mm) zrnatega drobljenca iz kamnine v debelini 30cm. Tamponske plasti, vključno s planiranjem (z natančnostjo ± 2cm) in utrjevanjem-uvaljanjem do projektno predpisane zbitosti (Ev</t>
    </r>
    <r>
      <rPr>
        <sz val="8"/>
        <rFont val="Arial CE"/>
        <charset val="238"/>
      </rPr>
      <t>2</t>
    </r>
    <r>
      <rPr>
        <sz val="10"/>
        <rFont val="Arial"/>
        <family val="2"/>
        <charset val="238"/>
      </rPr>
      <t>≥120</t>
    </r>
    <r>
      <rPr>
        <sz val="10"/>
        <rFont val="Arial CE"/>
        <family val="2"/>
        <charset val="238"/>
      </rPr>
      <t xml:space="preserve"> MPa; Evd</t>
    </r>
    <r>
      <rPr>
        <sz val="10"/>
        <rFont val="Arial"/>
        <family val="2"/>
        <charset val="238"/>
      </rPr>
      <t>≥55</t>
    </r>
    <r>
      <rPr>
        <sz val="10"/>
        <rFont val="Arial CE"/>
        <family val="2"/>
        <charset val="238"/>
      </rPr>
      <t xml:space="preserve"> MPa; Ev</t>
    </r>
    <r>
      <rPr>
        <sz val="8"/>
        <rFont val="Arial CE"/>
        <charset val="238"/>
      </rPr>
      <t>2</t>
    </r>
    <r>
      <rPr>
        <sz val="10"/>
        <rFont val="Arial CE"/>
        <family val="2"/>
        <charset val="238"/>
      </rPr>
      <t>/Ev</t>
    </r>
    <r>
      <rPr>
        <sz val="8"/>
        <rFont val="Arial CE"/>
        <charset val="238"/>
      </rPr>
      <t>1</t>
    </r>
    <r>
      <rPr>
        <sz val="10"/>
        <rFont val="Arial"/>
        <family val="2"/>
        <charset val="238"/>
      </rPr>
      <t>≤</t>
    </r>
    <r>
      <rPr>
        <sz val="10"/>
        <rFont val="Arial CE"/>
        <family val="2"/>
        <charset val="238"/>
      </rPr>
      <t>2,0).</t>
    </r>
  </si>
  <si>
    <t>TIPI KABELSKE KANALIZACIJE skupaj:</t>
  </si>
  <si>
    <t>4.2</t>
  </si>
  <si>
    <r>
      <t>Izdelava 4</t>
    </r>
    <r>
      <rPr>
        <b/>
        <sz val="10"/>
        <rFont val="Arial"/>
        <family val="2"/>
      </rPr>
      <t>-cevne kabelske kanalizacije pod utrjenimi površinami, z naslednjimi deli:</t>
    </r>
  </si>
  <si>
    <r>
      <t>Izdelava 3</t>
    </r>
    <r>
      <rPr>
        <b/>
        <sz val="10"/>
        <rFont val="Arial"/>
        <family val="2"/>
      </rPr>
      <t>-cevne kabelske kanalizacije pod utrjenimi površinami, z naslednjimi deli:</t>
    </r>
  </si>
  <si>
    <t>4.3</t>
  </si>
  <si>
    <r>
      <t>Izdelava 2</t>
    </r>
    <r>
      <rPr>
        <b/>
        <sz val="10"/>
        <rFont val="Arial"/>
        <family val="2"/>
      </rPr>
      <t>-cevne kabelske kanalizacije pod utrjenimi površinami, z naslednjimi deli:</t>
    </r>
  </si>
  <si>
    <r>
      <t>JAŠEK</t>
    </r>
    <r>
      <rPr>
        <b/>
        <sz val="10"/>
        <rFont val="Arial"/>
        <family val="2"/>
      </rPr>
      <t xml:space="preserve"> (1,50x1,50x1,50 m) z naslednjimi deli:</t>
    </r>
  </si>
  <si>
    <t>TIPI KABELSKIH JAŠKOV skupaj:</t>
  </si>
  <si>
    <t>TIPI KABELSKIH JAŠKOV</t>
  </si>
  <si>
    <t>TEMELJ SVETLOBNEGA STEBRA</t>
  </si>
  <si>
    <t>Komplet dobava in izdelava temelja svetlobnega stebra:</t>
  </si>
  <si>
    <t>TEMELJ SVETLOBNEGA STEBRA skupaj:</t>
  </si>
  <si>
    <t>TEMELJ SVETLOBNEGA STOLPA</t>
  </si>
  <si>
    <t>za snemanje izmer na mestu samem in vsklajevanje z nadzorom oz. odg. projektantom v primeru odstopanja od projekta ali pri nejasnostih;</t>
  </si>
  <si>
    <t>za koordinacijo izvajalca do svojih podizvajalcev, dobaviteljev in kooperantov, ki sodelujejo pri predmetni gradnji oz. izvedbi del;</t>
  </si>
  <si>
    <t>Vse zaključne materiale mora (kvaliteto, dimenzije, teksturo, barvo,...) potrditi izvajalcu oz. dobavitelju odgovorni projektant!</t>
  </si>
  <si>
    <t>Vse mere kontrolirati po veljavnih projektih PZI oz. na objektu!</t>
  </si>
  <si>
    <t>Lastnosti in vgradnja vseh tamponskih plasti mora biti v skladu s tehnično specifikacijo za ceste: TSC 06.200 : 2003 (Nevezane nosilne in obrabne plasti).</t>
  </si>
  <si>
    <t>Rezkanje - frezanje obstoječega finega asfalta v šir. 20 cm (stik obstoječi - novi), kompletno z dobavo in vgrajevanjem novega asfalt betona v deb. 4 cm.</t>
  </si>
  <si>
    <r>
      <t xml:space="preserve">Izvedba planuma tal vezljive zemljine 3. ktg. v jarkih: planiranje z natančnostjo </t>
    </r>
    <r>
      <rPr>
        <sz val="10"/>
        <rFont val="Arial"/>
        <family val="2"/>
        <charset val="238"/>
      </rPr>
      <t>±</t>
    </r>
    <r>
      <rPr>
        <sz val="10"/>
        <rFont val="Arial CE"/>
        <charset val="238"/>
      </rPr>
      <t xml:space="preserve"> 2 cm ter uvaljanje do predpisane zbitosti po načrtu</t>
    </r>
  </si>
  <si>
    <r>
      <t xml:space="preserve">Izvedba planuma temeljnih tal vezljive zemljine 3. kategorije (po širokem odkopu): planiranje z natančnostjo </t>
    </r>
    <r>
      <rPr>
        <sz val="10"/>
        <rFont val="Arial"/>
        <family val="2"/>
        <charset val="238"/>
      </rPr>
      <t>±</t>
    </r>
    <r>
      <rPr>
        <sz val="10"/>
        <rFont val="Arial CE"/>
        <charset val="238"/>
      </rPr>
      <t xml:space="preserve"> 2 cm ter uvaljanje do predpisane zbitosti po načrtu</t>
    </r>
  </si>
  <si>
    <t>Zarez asfalta debeline do 12 cm</t>
  </si>
  <si>
    <t>3.3.</t>
  </si>
  <si>
    <t>3.5</t>
  </si>
  <si>
    <t>doplačilo za ročni zasip na mestih kjer ni možno izvajati strojni zasip</t>
  </si>
  <si>
    <t>označitev območja zaporne ploskve iz rumenih črt širine 20 cm (za servis TT)</t>
  </si>
  <si>
    <t>talna označba s površino 2,1 do 2,5 m2 - smerne puščice, opozorilni trikotnik</t>
  </si>
  <si>
    <t>talna označba s površino 0,6 do 1,0 m2 - opozorilni trikotnik</t>
  </si>
  <si>
    <t>izvedbo del po opisu v posameznih postavkah;</t>
  </si>
  <si>
    <t>vsi prenosi, prevozi oz. transporti do mesta vgraditve;</t>
  </si>
  <si>
    <t>predhodno pripravo površin;</t>
  </si>
  <si>
    <t>PRIPRAVLJALNA in ZAKLJUČNA DELA:</t>
  </si>
  <si>
    <t>6.2</t>
  </si>
  <si>
    <t>6.2.1</t>
  </si>
  <si>
    <t>polna črta, širine 12 cm - polna črta za označitev skladiščnih celic (bela barva)</t>
  </si>
  <si>
    <t>talna označba s površino do 0,5 m2 – številke in črke za označitev skladiščnih celic</t>
  </si>
  <si>
    <r>
      <t xml:space="preserve">REKONSTRUKCIJA KROVNE PLOŠČE JAŠKA dim </t>
    </r>
    <r>
      <rPr>
        <b/>
        <sz val="10"/>
        <rFont val="Arial"/>
        <family val="2"/>
      </rPr>
      <t>1,50x1,50 z naslednjimi deli:</t>
    </r>
  </si>
  <si>
    <t>Rušenje krovne AB plošče jaška, komplet z odvozom ruševin na stalno deponijo</t>
  </si>
  <si>
    <t>Dobava in vgrajevanje armiranega betona C 35/45, PV-II, XC4, XS3, prereza 0,12-0,20 m3/m2,m1 v novo krovno ploščo jaška)</t>
  </si>
  <si>
    <t>Dobava, montaža in demontaža opaža odprtin in prehodov razvite površine 0,50 - 1,00 m2</t>
  </si>
  <si>
    <r>
      <t>Dobava, polaganje in vezanje armature S500,</t>
    </r>
    <r>
      <rPr>
        <sz val="10"/>
        <rFont val="Arial"/>
        <family val="2"/>
      </rPr>
      <t xml:space="preserve"> obračun v kg po armaturnih načrtih</t>
    </r>
  </si>
  <si>
    <t>RUŠITVE - OPORNI ZID skupaj:</t>
  </si>
  <si>
    <t>KONTEJNERSKI TERMINAL</t>
  </si>
  <si>
    <t>PREMIK SKLADIŠČNIH BLOKOV (bloki B5/B6)</t>
  </si>
  <si>
    <t>Zunanja razsvetljava - elektromontažna dela</t>
  </si>
  <si>
    <t xml:space="preserve">NN omrežje </t>
  </si>
  <si>
    <t>Stikalni bloki</t>
  </si>
  <si>
    <t>Telekomunikacije</t>
  </si>
  <si>
    <t>A.</t>
  </si>
  <si>
    <t xml:space="preserve">Za vse postavke velja, da je v ceni upoštevana dobava, usklajevanje z naročnikom in ostalimi izvajalci, organiziranje izklopa, montaža in montažni material. </t>
  </si>
  <si>
    <t>Zap.št.</t>
  </si>
  <si>
    <t>Opis postavk</t>
  </si>
  <si>
    <t>1.</t>
  </si>
  <si>
    <t xml:space="preserve">Kabel položen v kabelsko kanalizacijo, instalacijske cevi in na pritrdilno verigo v svetlobnem stolpu, skupaj s kabelskimi končniki, priklopom in pritrdilnim materjalom </t>
  </si>
  <si>
    <t>- FG70R 3x2,5 mm2</t>
  </si>
  <si>
    <t>m</t>
  </si>
  <si>
    <t>2.</t>
  </si>
  <si>
    <t xml:space="preserve">Dobava in montaža zaščitne spiralne fleksibilne PVC cevi raznih premerov, kot naprimer SECAFLEX  </t>
  </si>
  <si>
    <t>3.</t>
  </si>
  <si>
    <t>Dobava in montaža INOX vezic dim.: 4x200mm za pritrditev kablov po verigi</t>
  </si>
  <si>
    <t>4.</t>
  </si>
  <si>
    <t>Dobava in montaža asimetričnega reflektorja tip 1808 Olympic SAP-T1000, IP65, koda 415212-00 z vgrajeno sijalko tip NAV-E 1000W 130000 lm SUPER (Osram), s pritrdilno konzolo</t>
  </si>
  <si>
    <t>5.</t>
  </si>
  <si>
    <t>Predstikalna naprava (dušilka) za balast 1000W visokotlačne natrijeve sijalkem, katera se vgradi v stikalni blok</t>
  </si>
  <si>
    <t>6.</t>
  </si>
  <si>
    <t>Kondenzator 50mF, 250V AC</t>
  </si>
  <si>
    <t>7.</t>
  </si>
  <si>
    <t>Dobava in montaža asimetričnega reflektorja tip 1159 Indio, SAP-T400, asimetričen, IP65, koda 414164-00, "Disano", z vgrajeno sijalko tip NAV-T 400 SUPER (Osram), s pritrdilno konzolo</t>
  </si>
  <si>
    <t>8.</t>
  </si>
  <si>
    <t>Dobava in montaža cestne svetilke z ravnim steklom,  fasetirana optika, odpiranje-zapiranje brez orodja, s priključnimi sponkami tip 1667 Brera, IP66, koda 324321-00, "Disano", z vgrajeno sijalko tip NAV-T 150W 17500lm SUPER (Osram).</t>
  </si>
  <si>
    <t>9.</t>
  </si>
  <si>
    <t xml:space="preserve">Na obstoječem drugo zunanje razsvetljave namestiti osem kotni podest (košaro) za montažo 16 x 1000W reflektorjev za cel krog = 360°.
Zgornji osemkotni obroč na košari je od spodnjega obroča odmaknjen za 0,6m, tako da zgornji reflektorji ne bodo svetili na spodnje in ne bo odboja v nebo. Celotna konstrukcija je antikorozivno zaščitena z vročim cinkanjem. Uporabi se tipsko košaro proizvajalca "NCM"     </t>
  </si>
  <si>
    <t>10.</t>
  </si>
  <si>
    <t>Dobava in montaža fiksnega varovalnega sistema SOLL na obstoječi 25m svetlobni stolp. Gre za dobavo in montažo sledečega materiala:</t>
  </si>
  <si>
    <t>*10 kos  - 10632 Y lestev vroče cinkana L=2240 mm</t>
  </si>
  <si>
    <t>*20 kos - 14048 Konzola BB-SSTR L=150mm z vijakom M16X50</t>
  </si>
  <si>
    <t>*3 kos  - 23723 Pregibno počivališče za lestve</t>
  </si>
  <si>
    <t>*2 kos - 26027 Izvlečni končnik 12kN</t>
  </si>
  <si>
    <t>*1 kos - 22697 Comfort - ustavljalec padca na FVS</t>
  </si>
  <si>
    <t>*1 kos - Pokrov za na lestev SOELL, Aluminij, za preprečitev dostopa nepooblaščenih osebam</t>
  </si>
  <si>
    <t>komplet</t>
  </si>
  <si>
    <t>11.</t>
  </si>
  <si>
    <t xml:space="preserve">Dobava in montaža konusnega droga javne razsvetljave, višine h=10 m, za vetrovno cono 8 - Trst (208,1 km/h), postavljen na temelj, prilagojen za direktno montažo svetilke, vročecinkan, s priključno ploščo PMV ter varovalkami 10A in kompletnim ožičenjem, komplet s sidrnimi vijaki. Celotna konstrukcija je antikorozivno zaščitena z vročim cinkanjem. Steber se montira na predhodno vgrajeno sidrno ploščo, ki se vgradi v betonski temelj. Uporabi se tipski steber proizvajalca "NCM"     </t>
  </si>
  <si>
    <t>12.</t>
  </si>
  <si>
    <t>Izdelava ozemljitve stikalnega bloka SB-SS-KTx. Pri tem gre za:</t>
  </si>
  <si>
    <t>*Dobava in montaža križne sponke (trak-trak) v jašku pred omaro</t>
  </si>
  <si>
    <t>*Žica 1x HO7V-K 35mm2 (izvedba spojitve traka na stikalni blok)</t>
  </si>
  <si>
    <t>*Izdelava kabelskega končnika na vodniku HO7V-K 35mm2 in priključitev na PE zbiralko</t>
  </si>
  <si>
    <t>13.</t>
  </si>
  <si>
    <t>Veriga za pritrditev kablov nameščena v svetlobnem stolpu, v skupni dolžini 70m, za pritrditev energetskih in telekomunikacijskih kablov (ločeno 2x35m)</t>
  </si>
  <si>
    <t>14.</t>
  </si>
  <si>
    <t>Izvlečenje obstoječega napajalnega kabla.
Kabelski razvod se izvleče in navije na kabelske bobne in dostavi v skladišče rezevnega materialala za vzdrževanje elektroenergetskih naprav v Luki Koper. Gre za naslednje vrste in količine kablov:</t>
  </si>
  <si>
    <t>* napajalni kabel vratarnice in garaže</t>
  </si>
  <si>
    <t>* napajalni kabel zunanje razsvetljave - kandelabri</t>
  </si>
  <si>
    <t>15.</t>
  </si>
  <si>
    <t>Izvlečenje obstoječega optičnega kabla (vratarnica in garaža).</t>
  </si>
  <si>
    <t>16.</t>
  </si>
  <si>
    <t>Demontaža obstoječih elektro omar SB-PK2 in SB-R1 in dostava v skladišče rezevnega materiala za vzdrževanje elektroenergetskih naprav v Luki Koper.</t>
  </si>
  <si>
    <t>17.</t>
  </si>
  <si>
    <t>Demontaža obstoječih kandelabrov višine cca 10m in dostava v skladišče rezevnega materiala za vzdrževanje elektroenergetskih naprav v Luki Koper.</t>
  </si>
  <si>
    <t>18.</t>
  </si>
  <si>
    <t>Demontaža obstoječih kandelabrov višine cca 10m in prestavitev na novo lokacija.</t>
  </si>
  <si>
    <t>19.</t>
  </si>
  <si>
    <t>Demontaža obstoječih svetilk zunanje razsvetljave nameščenih na kandelabrih in dostava v skladišče rezevnega materiala za vzdrževanje elektroenergetskih naprav v Luki Koper.</t>
  </si>
  <si>
    <t>20.</t>
  </si>
  <si>
    <t>Dopolnitev obstoječega SCADA sistema Iconics Genesis64, za potrebe upravljanja razsvetljave novih svetlobnih stolpov na kontejnerskem terminalu. Izdelava aplikativnega dela na strežniku vključno z mobilno aplikacijo obsega:</t>
  </si>
  <si>
    <t>- izdelava grafike (animirane sinoptične sheme s sliko objekta z vnešenimi glavnimi napravami za 6 novih svetlobnih stolpov,                                                                                                                    -  vnos in konfiguracija alarmov,                                                                                                                                   - izdelava trendov in grafičnih prikazov zgodovinskih parametrov,                                                                                                                                                                                                                                                                                                                                                                                                                                                                                                                                                                                                                           - dopolnitev drevesne strukture, integracija grafike, trendov, alarmov,                                                                                                            - Izvajalec je po končanem delu dolžan naročniku posredovati izvorno kodo izdelanega celotnega sistema.</t>
  </si>
  <si>
    <t>21.</t>
  </si>
  <si>
    <t>Izdelava vseh potrebnih električnih meritev in preizkusov z izdelavo pisnih poročil</t>
  </si>
  <si>
    <t xml:space="preserve">S K U P A J </t>
  </si>
  <si>
    <t>EUR</t>
  </si>
  <si>
    <t>B.</t>
  </si>
  <si>
    <t>NN omrežje - elektromontažna dela</t>
  </si>
  <si>
    <t>Dobava in polaganje napajalnih vodnikov vrste NYY-J v cevno kabelsko kanalizacijo.</t>
  </si>
  <si>
    <t xml:space="preserve">* 4 x 16mm2 </t>
  </si>
  <si>
    <t xml:space="preserve">* 3 x 2,5mm2 </t>
  </si>
  <si>
    <t>Izdelava kabelskih glav z montažo ustreznih kab. čevljev in priklop na ustrezno priklopno mesto in sicer za naslednje kable:</t>
  </si>
  <si>
    <t xml:space="preserve">* </t>
  </si>
  <si>
    <t xml:space="preserve">Meritve, pregledi, preizkusi, spuščanje v pogon </t>
  </si>
  <si>
    <t>kpl.</t>
  </si>
  <si>
    <t>C.</t>
  </si>
  <si>
    <t>Pri izdelavi ponudbe je potrebno pri stikalnih blokih upoštevati poleg navedenega v postavkah tudi: Izdelavo napisnih ploščic za označevanje elementov, izdelavo vseh kabelskih označb, ves vezni, pritrdilni in drobni montažni material, vse označbe stikalnega bloka je izvesti v skladu z veljavnimi predpisi, atesti, vse potrebne meritve in preiskuse, spuščanje v pogon.</t>
  </si>
  <si>
    <r>
      <t xml:space="preserve">Dobava in montaža 0,4 kV stikalnega bloka </t>
    </r>
    <r>
      <rPr>
        <b/>
        <sz val="10"/>
        <rFont val="Arial"/>
        <family val="2"/>
        <charset val="238"/>
      </rPr>
      <t>SB-KTO-1.</t>
    </r>
  </si>
  <si>
    <t>Gre za prostostoječo inox omaro, katera bo nameščena na poln armirano betonski temelj izdelan ob temelju obstoječega 25m stolpa, ki sega 40 cm nad končnim tlakom. Omara je dvostranska, sestavljena iz treh polj s sledečimi elementi:</t>
  </si>
  <si>
    <t>* UNIKATNA dvodelna omara iz INOX pločevine dim. 1800x1800x700m (Š x V x G), pobarvana RAL 7032, IP54 s skupno dvokapno strešico, dvostranska, sestavljena iz treh polj. Na eni strani bo energetsko polje z dušilkami, katero bo zaprto z dvokrilnimi vrati dim. 2x900 mm (+K1), na drugi strani pa bo polje za potrebe telekomunikacij (+K2), katero bo zaprto z enokrilnimi vrati dim. 1x500 mm, ter polje za potrebe katodne zaščite, katero bo zaprto z dvokrilnimi vrati dim. 2x650 mm (+K3). Vrata morajo imeti vgrajeno ročko na tritočkovno zapiralo z možnostjo vstavitve polcilindričnega zapirala za vgradnjo tipske ključavnice investitorja</t>
  </si>
  <si>
    <t xml:space="preserve">* nosilni INOX jekleni okvir s sidri dim.: 1800x700mm iz kotnega profila 70x70x5mm, ter z privarjenimi 10x INOX vijaki M12 za pritrditev omare na sidro (glej detajl omare) </t>
  </si>
  <si>
    <t xml:space="preserve">*100A odklopnik tip NSX100N, 3P, z elektronsko zaščitno enoto MICROLOGIC 2 in z standardno direktno vrtljivo črno ročko,  "Schneider" </t>
  </si>
  <si>
    <t xml:space="preserve">* 100A odklopnik tip NSX100N, 3P, z elektronsko zaščitno enoto MICROLOGIC 2, "Schneider" </t>
  </si>
  <si>
    <t>* tripolni varovalčni ločilnik HVL 00 3-p M8-SP70P "ETI"</t>
  </si>
  <si>
    <t>* varovalka NV00, 80 A, "ETI"</t>
  </si>
  <si>
    <t xml:space="preserve">* odklopnik tip PKZM0-1-T, "Eaton"     </t>
  </si>
  <si>
    <t xml:space="preserve">* inštalacijski odklopnik tip ETIMAT11-2A/1P-C "ETI" </t>
  </si>
  <si>
    <t xml:space="preserve">* inštalacijski odklopnik tip ETIMAT10-6A/1P-C "ETI" </t>
  </si>
  <si>
    <t xml:space="preserve">* inštalacijski odklopnik tip ETIMAT10-6A/3P-C "ETI" </t>
  </si>
  <si>
    <t xml:space="preserve">* inštalacijski odklopnik tip ETIMAT10-10A/1P-C "ETI" </t>
  </si>
  <si>
    <t xml:space="preserve">* inštalacijski odklopnik tip ETIMAT10-16A/1P-C "ETI" </t>
  </si>
  <si>
    <t xml:space="preserve">* inštalacijski odklopnik tip ETIMAT10-20A/1P-C "ETI" </t>
  </si>
  <si>
    <t xml:space="preserve">* inštalacijski odklopnik tip ETIMAT10-20A/3P-C "ETI" </t>
  </si>
  <si>
    <t xml:space="preserve">* inštalacijski odklopnik tip ETIMAT10-25A/3P-C "ETI" </t>
  </si>
  <si>
    <t xml:space="preserve">* inštalacijski odklopnik tip ETIMAT10-32A/3P-C "ETI" </t>
  </si>
  <si>
    <t>* zaščitno stikalo na diferenčni tok EFI-4; 40A/0,03A Tip A "ETI"</t>
  </si>
  <si>
    <t xml:space="preserve">* prenapetostni odvodnik Protec C40/320, 1P, "Iskrazaščite" </t>
  </si>
  <si>
    <t xml:space="preserve">* varovalčni ločilnik WSI4 z cevno varovalko G20/2.00A/F,             "Weidmüller"                             </t>
  </si>
  <si>
    <t xml:space="preserve">* kontaktor tip LC1-D18P7, "Schneider"            </t>
  </si>
  <si>
    <t>* kontaktor tip RSB2A080P7, 230V ac, "Telemecanique-Schneider"</t>
  </si>
  <si>
    <t>* zaščitni modul tip RZM021FP, "Telemecanique-Schneider"</t>
  </si>
  <si>
    <t>* podnožje tip RSZE1S48M, "Telemecanique-Schneider"</t>
  </si>
  <si>
    <t>* zaklopka tip RSZR215, "Telemecanique-Schneider"</t>
  </si>
  <si>
    <t>* kontaktor tip RXM4AB2BD, 24V dc, "Telemecanique-Schneider"</t>
  </si>
  <si>
    <t>* zaščitni modul tip RXM021RB, "Telemecanique-Schneider"</t>
  </si>
  <si>
    <t>* podnožje tip RXZE2S114M, "Telemecanique-Schneider"</t>
  </si>
  <si>
    <t>* zaklopka tip RXZ400, "Telemecanique-Schneider"</t>
  </si>
  <si>
    <t xml:space="preserve">* fotorele s fotosondo tip IRC01S1F, 220V, "Seltron" (fotosonda se zaključi v nadometni plastični dozi fi 60mm brez spodnje uvodnice, zaradi svetlobe)                            </t>
  </si>
  <si>
    <t xml:space="preserve">* uporovni grelec RC-90 "Schneider-Himel"               </t>
  </si>
  <si>
    <t xml:space="preserve">* regulator temperature TS 140 "Schneider-Himel" </t>
  </si>
  <si>
    <t xml:space="preserve">* regulator temperature TS 141 "Schneider-Himel" </t>
  </si>
  <si>
    <t xml:space="preserve">* ventilator s filtrom in in zaščitno rešetko VF300, IP54 "Schneider-Himel" </t>
  </si>
  <si>
    <t xml:space="preserve">* izhodna hladilna rešetka s filtrom FS130, IP54, "Schneider-Himel" </t>
  </si>
  <si>
    <t xml:space="preserve">* vgradnja 1000W dušilke za balast 1000W visokotlačne natrijeve sijalke na montažno ploščo (stroškovno je nabava dušilke zajeta v poglavju A tega popisa)  </t>
  </si>
  <si>
    <t xml:space="preserve">* vgradnja kondenzatorja 50mF, 250V AC na montažno ploščo (stroškovno je nabava dušilke zajeta v poglavju A tega popisa)  </t>
  </si>
  <si>
    <t>* izdelava in montaža nosilnega okvirja za dušilke (1 kos) in kondenzatorje (2 kosa), dim 330x150 mm</t>
  </si>
  <si>
    <t>* petpoložajno izbirno stikalo CMD, 10A, 5P, "Schneider"</t>
  </si>
  <si>
    <t>* transformator tip STI 0,315 (400/230 V), "Eaton"</t>
  </si>
  <si>
    <t xml:space="preserve">* tipka za vklop/izklop zunanje razsvetljave tip M22-DL-W, "Eaton"      </t>
  </si>
  <si>
    <t xml:space="preserve">* pritrdilni adapter M22-A, "Eaton"      </t>
  </si>
  <si>
    <t xml:space="preserve">* kontaktni element M22-KC10, "Eaton"      </t>
  </si>
  <si>
    <t>* Bela dioda za osvetlitev tipke M22-LED-W, (24Vdc), "Eaton"</t>
  </si>
  <si>
    <t xml:space="preserve">* Tipka za servisni vklop/izklop razsvetljave, tip M22-DDL-GR-X1/X0, "Eaton"  </t>
  </si>
  <si>
    <t xml:space="preserve">* pritrdilni adapter s kontaktni elementi M22-AK11, "Eaton"      </t>
  </si>
  <si>
    <t xml:space="preserve">* vtičnica vgradna PratiKa 32 A, 400V, (4P+PE) tip 82097                         "Schneider"                                  </t>
  </si>
  <si>
    <t xml:space="preserve">* vtičnica vgradna PratiKa 10/16 A, 230V, (2P+PE) tip 81141 "Schneider"                                  </t>
  </si>
  <si>
    <t xml:space="preserve">* vgradna svetilka za omarico NSYLAM75, vključno s servisno vtičnico 10A/230V "Schneider-Himel"                            </t>
  </si>
  <si>
    <t>* podaljšek s petimi šuko vtičnicami 10A, 2P+PE, stikalom za vklop/izklop, ter prenapetostno zaščito tip D, kateri bo vgrajen v telekomunikacijskem polju +K2</t>
  </si>
  <si>
    <t xml:space="preserve">* enopolni zbiralniški sistem UD160A, "ERICO" </t>
  </si>
  <si>
    <t xml:space="preserve">* priključne sponke tip K150/3, "Eaton"                                    </t>
  </si>
  <si>
    <t>* pokrov za sponke tip H-K150/5, "Eaton"</t>
  </si>
  <si>
    <t>* zbiralka Cu 30x10 mm, l=2x0,5m = 1m</t>
  </si>
  <si>
    <t xml:space="preserve">kos </t>
  </si>
  <si>
    <t>* nosilec za  zbiralko kot naprimer tip SV3031; l=40mm "Rittal"</t>
  </si>
  <si>
    <t xml:space="preserve">* vrstna sponka 35 mm2     "Weidmüller"                                                                     </t>
  </si>
  <si>
    <t xml:space="preserve">* vrstna sponka 16 mm2     "Weidmüller"                                                                     </t>
  </si>
  <si>
    <t xml:space="preserve">* vrstna sponka 4 mm2     "Weidmüller"                                                                     </t>
  </si>
  <si>
    <t>* plastificirana in vezana shema stikalnega bloka</t>
  </si>
  <si>
    <t>* pripadajoče tablice s trajnimi graviranimi napisi, UV obstojne in pritrjene na omarico (po detajlu)</t>
  </si>
  <si>
    <t xml:space="preserve">* drobni in vezni material                                                                        </t>
  </si>
  <si>
    <r>
      <t>Dobava in vgradnja krmilniške opreme v stikalni blok</t>
    </r>
    <r>
      <rPr>
        <b/>
        <sz val="10"/>
        <rFont val="Arial"/>
        <family val="2"/>
        <charset val="238"/>
      </rPr>
      <t xml:space="preserve">. </t>
    </r>
    <r>
      <rPr>
        <sz val="10"/>
        <rFont val="Arial"/>
        <family val="2"/>
        <charset val="238"/>
      </rPr>
      <t>Pri tem gre za sledeče:</t>
    </r>
  </si>
  <si>
    <t xml:space="preserve">* Napajalnik 24V, tip PULS ML50.100, DC Power Supply 24-28V/ 2,1A
</t>
  </si>
  <si>
    <t>* Krmilnik Cybro-2-24 Ethernet, tip Cybrotech</t>
  </si>
  <si>
    <t xml:space="preserve">  </t>
  </si>
  <si>
    <t>* Razširitveni modul Bio-24R, tip Cybrotech</t>
  </si>
  <si>
    <t>* povezovalni FTP kabel, l=3m, zaključen obojestransko s konektorji RJ45</t>
  </si>
  <si>
    <t>* Programiranje, testiranje in zagon</t>
  </si>
  <si>
    <r>
      <t xml:space="preserve">Gre za prestavitev obstoječih števcev za vodo v nov stikalni blok </t>
    </r>
    <r>
      <rPr>
        <b/>
        <sz val="10"/>
        <rFont val="Arial"/>
        <family val="2"/>
        <charset val="238"/>
      </rPr>
      <t>SB-KTO-1 ŠTEVCI VODA</t>
    </r>
    <r>
      <rPr>
        <sz val="10"/>
        <rFont val="Arial"/>
        <family val="2"/>
        <charset val="238"/>
      </rPr>
      <t>.
Za potrebo prestavitve števcev, se v novi stikalni blok vgradi naslednja oprema, ter izvedejo sledeča dela:</t>
    </r>
  </si>
  <si>
    <t>*demontaža in ponovna montaža števca za vodo, vključno z ožičenjem po enopolni shemi</t>
  </si>
  <si>
    <t xml:space="preserve">* glavno stikalo tip SV 325, 25A/3P "ETI" </t>
  </si>
  <si>
    <t xml:space="preserve">* inštalacijski odklopnik tip ETIMAT10-6A/1P-B "ETI" </t>
  </si>
  <si>
    <t xml:space="preserve">* inštalacijski odklopnik tip ETIMAT10-10A/3P-C "ETI" </t>
  </si>
  <si>
    <t xml:space="preserve">* vgradna svetilka za omarico LAM75, vključno s servisno vtičnico 10A/230V "Schneider-Himel"                            </t>
  </si>
  <si>
    <t>* zbiralka Cu 25x5 mm, l=2x0,2m = 0,4m</t>
  </si>
  <si>
    <t>* ožičenje novih krmilniških elementov po enopolni shemi</t>
  </si>
  <si>
    <t xml:space="preserve">*varovalčni ločilnik WSI4 s cevno varovalko G20/2.00A/F,             "Weidmüller"                             </t>
  </si>
  <si>
    <t xml:space="preserve">* vrstna sponka 4 mm2, "Weidmüller"                                                                     </t>
  </si>
  <si>
    <r>
      <t xml:space="preserve">Dobava in vgradnja krmilniške in komunikacijske opreme v stikalni blok </t>
    </r>
    <r>
      <rPr>
        <b/>
        <sz val="10"/>
        <rFont val="Arial"/>
        <family val="2"/>
        <charset val="238"/>
      </rPr>
      <t xml:space="preserve">SB-ŠTEVCI VODA EET. </t>
    </r>
    <r>
      <rPr>
        <sz val="10"/>
        <rFont val="Arial"/>
        <family val="2"/>
        <charset val="238"/>
      </rPr>
      <t>Pri tem gre za sledeče:</t>
    </r>
  </si>
  <si>
    <t xml:space="preserve">*Napajalnik 24V, tip PULS ML50.100, DC Power Supply 24-28V/ 2,1A
</t>
  </si>
  <si>
    <t>*Krmilnik Cybro-2-24 Ethernet, tip Cybrotech</t>
  </si>
  <si>
    <t xml:space="preserve">* Omrežno stikalo - Transition networks SM4T4DPA  </t>
  </si>
  <si>
    <t>* SFP modul Finisar FTLF 1318P3BTL</t>
  </si>
  <si>
    <r>
      <t xml:space="preserve">* povezovalni </t>
    </r>
    <r>
      <rPr>
        <b/>
        <sz val="10"/>
        <rFont val="Arial"/>
        <family val="2"/>
        <charset val="238"/>
      </rPr>
      <t>FTP</t>
    </r>
    <r>
      <rPr>
        <sz val="10"/>
        <rFont val="Arial"/>
        <family val="2"/>
        <charset val="238"/>
      </rPr>
      <t xml:space="preserve"> kabel, l=1m</t>
    </r>
  </si>
  <si>
    <t>* Programiranje (nalaganje programa, testiranje in zagon)</t>
  </si>
  <si>
    <t>Dobava in polaganje kablov tipa NYY-J v kabelsko kanalizacijo ter priklop na ustrezno mesto. Gre za sledeče kable:</t>
  </si>
  <si>
    <t>*NYY-J 5x 2,5 mm2</t>
  </si>
  <si>
    <t>*NYY-J 3x 1,5 mm2</t>
  </si>
  <si>
    <t>Dobava in polaganje kablov tipa ABB STT v kabelsko kanalizacijo ter priklop na ustrezno mesto. Gre za sledeče kable:</t>
  </si>
  <si>
    <t>*ABB STT 3500 (za starejši merilnik - Mgmaster)</t>
  </si>
  <si>
    <t xml:space="preserve">*ABB STT 4500 (za novejši merilnik WaterMaster) </t>
  </si>
  <si>
    <t>Demontaža obstoječe elektro opreme in odvoz na deponijo izven Luke Koper d.d. oz. shranjevanje pri vzdrževalcih EEN omrežja Luka Koper INPO. V primeru odvoza na deponijo, je potrebno pridobiti uradno potrdilo o uničenju.</t>
  </si>
  <si>
    <t>*Demontaža obstoječega prostostoječega stikalnega bloka števcev vode (dim. 0,6x0,8x0,2), ter odvoz na deponijo</t>
  </si>
  <si>
    <t>*Demontaža obstoječe strešice stikalnega bloka SB-T43, ter shranjevanje pri vzdrževalcih EEN omrežja, Luka Koper INPO</t>
  </si>
  <si>
    <t>*Odklop ter izvlačenje obstoječih neuporabnih energetskih kablov iz kabelske kanalizacije, ter odvoz na deponijo</t>
  </si>
  <si>
    <t>*Odklop ter izvlačenje obstoječih neuporabnih komunikacijskih kablov iz kabelske kanalizacije, ter odvoz na deponijo</t>
  </si>
  <si>
    <t>D.</t>
  </si>
  <si>
    <t>Dobava in uvlačenje optičnega kabla TOSM03 1x12 CMAN, vodotesen, zaščiten proti glodalcem, UV odporen, v cevi kabelske kanalizacije</t>
  </si>
  <si>
    <t>Dobava in uvlačenje kabla S-FTP CAT_6A v steber svetlobnega stolpa razsvetljave h=35m; uvlek v prej pripravljeno zaščitno cev (2x 45m na svetlobni stolp)</t>
  </si>
  <si>
    <t>Izolirna samougasna fleksibilna PVC cev (SECAFLEX) za polaganje kablov na mestih, kjer so ti izpostavljeni mehanskim poškodbam. Predvidene so naslednje dimenzije cevi:</t>
  </si>
  <si>
    <t>* 40 mm</t>
  </si>
  <si>
    <t>* 16 mm</t>
  </si>
  <si>
    <t>Zaključevanje kabla (na terenu) s konektorji RJ45, cat.6A po standardu TIA 568A; na vrhu stolpa mora biti eden kabel zaključen v notranjosti brezžične dostopne točke CISCO AIR-CAP1552E-E-K9 (konektor ne sme biti prevelik)</t>
  </si>
  <si>
    <t>Kovinski stenski optični delilnik FOKAB za 12 vlaken, tip SM tip SOD-12 s kaseto za optična vlakna, vključno z 12 kos optičnimi LC konektorji in 2 kos uvodnicami, v svetlobnih stolpih</t>
  </si>
  <si>
    <t>Zaključitev optičnega kabla kapacitete 6 vlaken v stenski kovinski optični delilnik v svetlobnih stolpih, tip FOKAB SOD-12 s kaseto za optična vlakna</t>
  </si>
  <si>
    <t>Dobava in montaža opreme za brezžično omrežje na svetlobni stolp, po specifikaciji:</t>
  </si>
  <si>
    <r>
      <rPr>
        <b/>
        <sz val="10"/>
        <rFont val="Arial"/>
        <family val="2"/>
        <charset val="238"/>
      </rPr>
      <t>brezžična dostopna točka</t>
    </r>
    <r>
      <rPr>
        <sz val="10"/>
        <rFont val="Arial"/>
        <family val="2"/>
        <charset val="238"/>
      </rPr>
      <t xml:space="preserve"> (access point) CISCO AIR-CAP1552E-E-K9, specifikacija: AP 802.11a/g/N zunanja Mesh brezžična dostopna točka, zunanja antena, E reg domena </t>
    </r>
  </si>
  <si>
    <r>
      <t>antena</t>
    </r>
    <r>
      <rPr>
        <sz val="10"/>
        <rFont val="Arial"/>
        <family val="2"/>
        <charset val="238"/>
      </rPr>
      <t xml:space="preserve">, specifikacija: 2.4GHz 4dBi/5GHz 7dBi dual band Omni Antena, N konektor </t>
    </r>
  </si>
  <si>
    <r>
      <t xml:space="preserve">antenski koax kabel, </t>
    </r>
    <r>
      <rPr>
        <sz val="10"/>
        <rFont val="Arial"/>
        <family val="2"/>
        <charset val="238"/>
      </rPr>
      <t>specifikacija: nizkošumni koaksialni kabel dolžine 2 m, zaključen z N konektorji</t>
    </r>
  </si>
  <si>
    <r>
      <rPr>
        <b/>
        <sz val="10"/>
        <rFont val="Arial"/>
        <family val="2"/>
        <charset val="238"/>
      </rPr>
      <t>nosilec antene</t>
    </r>
    <r>
      <rPr>
        <sz val="10"/>
        <rFont val="Arial"/>
        <family val="2"/>
        <charset val="238"/>
      </rPr>
      <t>, specifikacija: 1550 serija Pole-Mount Kit</t>
    </r>
  </si>
  <si>
    <r>
      <rPr>
        <b/>
        <sz val="10"/>
        <rFont val="Arial"/>
        <family val="2"/>
        <charset val="238"/>
      </rPr>
      <t>napajalni kabel</t>
    </r>
    <r>
      <rPr>
        <sz val="10"/>
        <rFont val="Arial"/>
        <family val="2"/>
        <charset val="238"/>
      </rPr>
      <t xml:space="preserve">, specifikacija: 1520 serija AC napajalni kabel dolžine 40ft </t>
    </r>
  </si>
  <si>
    <r>
      <rPr>
        <b/>
        <sz val="10"/>
        <rFont val="Arial"/>
        <family val="2"/>
        <charset val="238"/>
      </rPr>
      <t>prenapetostna zaščita</t>
    </r>
    <r>
      <rPr>
        <sz val="10"/>
        <rFont val="Arial"/>
        <family val="2"/>
        <charset val="238"/>
      </rPr>
      <t>, specifikacija: 1550 serija Lightning Arrestor kit z N konektorjem za 2.4 GHz</t>
    </r>
  </si>
  <si>
    <r>
      <rPr>
        <b/>
        <sz val="10"/>
        <rFont val="Arial"/>
        <family val="2"/>
        <charset val="238"/>
      </rPr>
      <t>servisna podpora</t>
    </r>
    <r>
      <rPr>
        <sz val="10"/>
        <rFont val="Arial"/>
        <family val="2"/>
        <charset val="238"/>
      </rPr>
      <t xml:space="preserve"> za brezžične dostopne točke, 3-letna garancija (servis pass)</t>
    </r>
  </si>
  <si>
    <t>Dobava in montaža mrežne opreme v svetlobni stolp po specifikaciji:</t>
  </si>
  <si>
    <r>
      <t>omrežno stikalo,</t>
    </r>
    <r>
      <rPr>
        <sz val="10"/>
        <rFont val="Arial"/>
        <family val="2"/>
        <charset val="238"/>
      </rPr>
      <t xml:space="preserve"> specifikacija: MOXA EDS-G512E-4GSFP-T </t>
    </r>
  </si>
  <si>
    <r>
      <t>SFP modul,</t>
    </r>
    <r>
      <rPr>
        <sz val="10"/>
        <rFont val="Arial"/>
        <family val="2"/>
        <charset val="238"/>
      </rPr>
      <t xml:space="preserve"> specifikacija: tip SFP-1GLSXLC-T</t>
    </r>
  </si>
  <si>
    <r>
      <t xml:space="preserve">Napajalnik, </t>
    </r>
    <r>
      <rPr>
        <sz val="10"/>
        <rFont val="Arial"/>
        <family val="2"/>
        <charset val="238"/>
      </rPr>
      <t>PULS SL5.100</t>
    </r>
  </si>
  <si>
    <r>
      <t xml:space="preserve">optični prespojni kabel </t>
    </r>
    <r>
      <rPr>
        <sz val="10"/>
        <rFont val="Arial"/>
        <family val="2"/>
        <charset val="238"/>
      </rPr>
      <t>SM LC – LC dolžine 1 m</t>
    </r>
  </si>
  <si>
    <r>
      <t xml:space="preserve">optični prespojni kabel </t>
    </r>
    <r>
      <rPr>
        <sz val="9"/>
        <rFont val="Tahoma"/>
        <family val="2"/>
        <charset val="238"/>
      </rPr>
      <t>SM LC – LC dolžine 3 m</t>
    </r>
  </si>
  <si>
    <t>Dobava in montaža mrežne opreme v telekomunikacijska vozlišča po specifikaciji:</t>
  </si>
  <si>
    <r>
      <t>omrežno stikalo,</t>
    </r>
    <r>
      <rPr>
        <sz val="10"/>
        <rFont val="Arial"/>
        <family val="2"/>
        <charset val="238"/>
      </rPr>
      <t xml:space="preserve"> specifikacija: Extreme Summit X460-24x</t>
    </r>
  </si>
  <si>
    <t xml:space="preserve">SummitStack modul za Extreme Summit X460-24x za povezavo v obstoječi sklad stikal Extreme Summit X450A  </t>
  </si>
  <si>
    <r>
      <t xml:space="preserve">Licenca: </t>
    </r>
    <r>
      <rPr>
        <sz val="10"/>
        <rFont val="Arial"/>
        <family val="2"/>
        <charset val="238"/>
      </rPr>
      <t>ExtremeXOS Advance Edge Licenca za Summit x460</t>
    </r>
  </si>
  <si>
    <r>
      <t xml:space="preserve">Napajalnik: </t>
    </r>
    <r>
      <rPr>
        <sz val="10"/>
        <rFont val="Arial"/>
        <family val="2"/>
        <charset val="238"/>
      </rPr>
      <t>Summit 300W AC PSU</t>
    </r>
  </si>
  <si>
    <r>
      <t>Stacking kabel</t>
    </r>
    <r>
      <rPr>
        <sz val="10"/>
        <rFont val="Arial"/>
        <family val="2"/>
        <charset val="238"/>
      </rPr>
      <t xml:space="preserve"> dolžine 0,5M</t>
    </r>
  </si>
  <si>
    <r>
      <t>SFP modul,</t>
    </r>
    <r>
      <rPr>
        <sz val="10"/>
        <rFont val="Arial"/>
        <family val="2"/>
        <charset val="238"/>
      </rPr>
      <t xml:space="preserve"> specifikacija: tip FTLF1318P3BTL</t>
    </r>
  </si>
  <si>
    <t>Konfiguracija in priklop omrežnega stikala v obstoječ sklad stikal Extreme Summit X450A</t>
  </si>
  <si>
    <t xml:space="preserve">Označevanje optičnega kabla v kabelskih jaških, na delilnikih in v omari z ustrezno ploščico iz nerjaveče pločevine z označbo kabla in priključnimi točkami </t>
  </si>
  <si>
    <t xml:space="preserve">Kontrolne meritve SM kablov </t>
  </si>
  <si>
    <t xml:space="preserve">Kontrolne meritve S-FTP kabla cat.6A  </t>
  </si>
  <si>
    <t>1. Gradbena dela</t>
  </si>
  <si>
    <t xml:space="preserve">2. Električne instalacije in električna oprema </t>
  </si>
  <si>
    <t>3. Projekt izvedenih del in geodetski načrt novega stanja zemljišča</t>
  </si>
  <si>
    <t>4. Nepredvidena dela 5% vrednosti del pod št. 1-3</t>
  </si>
  <si>
    <t>2. Rekapitulacija ELEKTRIČNE INSTALACIJE IN ELEKTRIČNA OPREMA</t>
  </si>
  <si>
    <t>2. Skupaj ELEKTRIČNE INSTALACIJE IN ELEKTRIČNA OPREMA</t>
  </si>
  <si>
    <t>A) REKAPITULACIJA RUŠITVE OPORNI ZID</t>
  </si>
  <si>
    <t xml:space="preserve">V tem popisu so zajeta dela za izvedbo:
&gt; rušitev obstoječega opornega zidu
</t>
  </si>
  <si>
    <t>A) RUŠITVE oporni zid</t>
  </si>
  <si>
    <t>B) UREDITEV PLATOJA</t>
  </si>
  <si>
    <t>C) EKK - gradbena dela</t>
  </si>
  <si>
    <t xml:space="preserve">Zakoličba in označevanje trase obstoječih komunalnih vodov; </t>
  </si>
  <si>
    <t>B) REKAPITULACIJA UREDITEV PLATOJA</t>
  </si>
  <si>
    <t>C) REKAPITULACIJA EKK - gradbena dela</t>
  </si>
  <si>
    <t>2. 12.1</t>
  </si>
  <si>
    <t>2.12.</t>
  </si>
  <si>
    <t>2. 12.2</t>
  </si>
  <si>
    <t>2. 12.3</t>
  </si>
  <si>
    <t>KOS</t>
  </si>
  <si>
    <t>SKUPAJ</t>
  </si>
  <si>
    <t>Transport izkopanega materiala iz depoja gradbišča DO POOBLAŠČENEGA PREVZEMNIKA ODPADKOV S PREDAJO ODPADKOV; obračun v m3 v raščenem stanju!</t>
  </si>
  <si>
    <t>Transport ruševin in odstranjenih delov iz depoja gradbišča DO POOBLAŠČENEGA PREVZEMNIKA ODPADKOV S PREDAJO ODPADKOV; obračun v tonah</t>
  </si>
  <si>
    <t>Pri delih, kjer je naveden določen material, je možna tudi izbira drugega z enakimi lastnostmi in kvaliteto s predhodno potrditvijo odgovornega projektanta IN NAROČNIKA.</t>
  </si>
  <si>
    <t>V ceni zajeti:
&gt; izvedbo uvozov-izvozov na gradbišče;
&gt; postavitev in najem gradbiščne table za označitev gradbišča (skladno z veljavnim Pravilnikom o  gradbiščih);</t>
  </si>
  <si>
    <t>Rušenje asfaltne plasti v debelini do 12 cm, vključno z odvozom frezanca na lokacijo na območju  pristanišča, z nakladanjem na kamion, razkladanjem, razstiranjem, planiranjem in utrjevanjem.</t>
  </si>
  <si>
    <t>Komplet rušenje obstoječe armirano betonske kanalete z vsemi priključki in potrebnimi zemeljskimi deli, vključno z odvozom odpadkov in predajo pooblaščenemu prevzemiku</t>
  </si>
  <si>
    <t>odvoz in predaja pooblaščenemu prevzemniku odpadka</t>
  </si>
  <si>
    <t>Strojni izkop kanala za odvodnjavanje, širine dna do 1,0 m in globine do 1,5 m, v vezljivi zemljini 3. ktg., vključno z nalaganjem na kamion in odvozom ter predajo pooblaščenemu prevzemniku odpadka</t>
  </si>
  <si>
    <t xml:space="preserve">*   TIPI JAŠKOV TER TIPI KABELSKE </t>
  </si>
  <si>
    <t>Rušenje asfaltne plasti v debelini do 12cm, vključno z odvozom in predajo pooblaščenemu prevzemniku odpadka</t>
  </si>
  <si>
    <t xml:space="preserve">Zasip jarkov z izkopanim materialom III. ktg, s transportom iz začasne deponije </t>
  </si>
  <si>
    <t>Strojni izkop III. ktg, širine dna do 2 m, globine do 2 m, s transportom v začasno deponijo</t>
  </si>
  <si>
    <t>Zasip jarkov z izkopanim materialom III. ktg, s transportom iz začasne deponije</t>
  </si>
  <si>
    <t xml:space="preserve">Strojni izkop III. ktg, širine dna do 2 m, globine do 2 m, s transportom v začasno deponijo </t>
  </si>
  <si>
    <t xml:space="preserve">Široki strojni izkop III. ktg s transportom v začasno deponijo </t>
  </si>
  <si>
    <t xml:space="preserve">Zasipi za zidovi jaškov z izkopanim materialom s komprimacijo v slojih do 20 cm, s transportom iz deponije </t>
  </si>
  <si>
    <t xml:space="preserve">Zasipi z izkopanim materialom s komprimacijo v slojih do 20 cm, s transportom iz deponije </t>
  </si>
  <si>
    <t>Transport izkopanih materialov III. in IV. ktg iz začasne na stalno deponijo s plačilom takse in predajo odpadkov pooblaščenemu prevzemniku</t>
  </si>
  <si>
    <t>Transport izkopanih materialov III. ktg iz začasne na stalno deponijo s plačilom takse in predajo odpadkov pooblaščenemu prevzemniku</t>
  </si>
  <si>
    <t>Demontaža kovinskega pokrova dim. 750x750 mm in kovinskega okvirja, komlet z odvozom ruševin na stalno deponijo in predajo odpadkov pooblaščenemu prevzemniku</t>
  </si>
  <si>
    <t>6.3</t>
  </si>
  <si>
    <t>Dobava in vgradnja kovinske pletene mrežne ograje višine 2 m s kovinskimi stebrički in mrežo z okenci 5cm vključno s temelji in vsem pritrdilnim materialom</t>
  </si>
  <si>
    <t>Odstranitev obstoječe ograje (JVO), komplet z odvozom na stalno deponijo in predajo pooblaščenemu prevzemniku odpadka</t>
  </si>
  <si>
    <t>Kompletna dobava materiala in izvedba horizontalne prometne signalizacije - tankoslojne voziščne označbe (zahtevane lastnosti: B3, S1, R2, RW0). Strojno izdelane talne označbe iz enokomponentne barve</t>
  </si>
  <si>
    <r>
      <t>Dobava in izdelava nevezane nosilne plasti enakomerno (D=0-32 mm) zrnatega drobljenca iz kamnine v debelini 30 cm. Tamponske plasti, vključno s planiranjem (z natančnostjo ± 2 cm) in utrjevanjem-uvaljanjem do projektno predpisane zbitosti (Ev</t>
    </r>
    <r>
      <rPr>
        <sz val="8"/>
        <rFont val="Arial CE"/>
        <charset val="238"/>
      </rPr>
      <t>2</t>
    </r>
    <r>
      <rPr>
        <sz val="10"/>
        <rFont val="Arial"/>
        <family val="2"/>
        <charset val="238"/>
      </rPr>
      <t>≥120</t>
    </r>
    <r>
      <rPr>
        <sz val="10"/>
        <rFont val="Arial CE"/>
        <family val="2"/>
        <charset val="238"/>
      </rPr>
      <t xml:space="preserve"> MPa; Evd</t>
    </r>
    <r>
      <rPr>
        <sz val="10"/>
        <rFont val="Arial"/>
        <family val="2"/>
        <charset val="238"/>
      </rPr>
      <t>≥55</t>
    </r>
    <r>
      <rPr>
        <sz val="10"/>
        <rFont val="Arial CE"/>
        <family val="2"/>
        <charset val="238"/>
      </rPr>
      <t xml:space="preserve"> MPa; Ev</t>
    </r>
    <r>
      <rPr>
        <sz val="8"/>
        <rFont val="Arial CE"/>
        <charset val="238"/>
      </rPr>
      <t>2</t>
    </r>
    <r>
      <rPr>
        <sz val="10"/>
        <rFont val="Arial CE"/>
        <family val="2"/>
        <charset val="238"/>
      </rPr>
      <t>/Ev</t>
    </r>
    <r>
      <rPr>
        <sz val="8"/>
        <rFont val="Arial CE"/>
        <charset val="238"/>
      </rPr>
      <t>1</t>
    </r>
    <r>
      <rPr>
        <sz val="10"/>
        <rFont val="Arial"/>
        <family val="2"/>
        <charset val="238"/>
      </rPr>
      <t>≤</t>
    </r>
    <r>
      <rPr>
        <sz val="10"/>
        <rFont val="Arial CE"/>
        <family val="2"/>
        <charset val="238"/>
      </rPr>
      <t>2,0)</t>
    </r>
  </si>
  <si>
    <t>Izdelava s cementom vezane (stabilizirane) spodnje nosilne plasti drobljenca.</t>
  </si>
  <si>
    <t>Izdelava s cementom vezane (stabilizirane) spodnje nosilne plasti drobljenca v debelini 30 cm na območju voznih poti in kontejnerjev z dobava in dovozom enakomerno zrnatega drobljenca iz kamnine (D=0-32 mm) za izdelavo s cementom vezane (stabilizirane) spodnje nosilne plasti.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</si>
</sst>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quot;SIT&quot;;[Red]\-#,##0&quot;SIT&quot;"/>
    <numFmt numFmtId="165" formatCode="_-* #,##0.00\ _S_I_T_-;\-* #,##0.00\ _S_I_T_-;_-* &quot;-&quot;??\ _S_I_T_-;_-@_-"/>
    <numFmt numFmtId="166" formatCode="_-* #,##0.00\ &quot;SIT&quot;_-;\-* #,##0.00\ &quot;SIT&quot;_-;_-* &quot;-&quot;??\ &quot;SIT&quot;_-;_-@_-"/>
    <numFmt numFmtId="167" formatCode="_-&quot;€&quot;\ * #,##0.00_-;\-&quot;€&quot;\ * #,##0.00_-;_-&quot;€&quot;\ * &quot;-&quot;??_-;_-@_-"/>
    <numFmt numFmtId="168" formatCode="_(* #,##0.00_);_(* \(#,##0.00\);_(* &quot;-&quot;??_);_(@_)"/>
    <numFmt numFmtId="169" formatCode="00&quot;.&quot;"/>
    <numFmt numFmtId="170" formatCode="#,##0.0"/>
    <numFmt numFmtId="171" formatCode="#,##0.00\ _S_I_T"/>
    <numFmt numFmtId="172" formatCode="#,##0.00\ _€"/>
  </numFmts>
  <fonts count="92">
    <font>
      <sz val="10"/>
      <name val="Arial"/>
      <charset val="238"/>
    </font>
    <font>
      <sz val="10"/>
      <name val="Arial"/>
      <family val="2"/>
      <charset val="238"/>
    </font>
    <font>
      <b/>
      <sz val="10"/>
      <name val="Arial CE"/>
      <family val="2"/>
      <charset val="238"/>
    </font>
    <font>
      <b/>
      <sz val="10"/>
      <name val="Arial CE"/>
      <charset val="238"/>
    </font>
    <font>
      <sz val="10"/>
      <name val="Arial CE"/>
      <charset val="238"/>
    </font>
    <font>
      <sz val="10"/>
      <name val="Arial CE"/>
      <family val="2"/>
      <charset val="238"/>
    </font>
    <font>
      <b/>
      <sz val="11"/>
      <name val="Arial"/>
      <family val="2"/>
      <charset val="238"/>
    </font>
    <font>
      <sz val="10"/>
      <name val="Arial"/>
      <family val="2"/>
      <charset val="238"/>
    </font>
    <font>
      <b/>
      <i/>
      <sz val="10"/>
      <name val="Arial CE"/>
      <family val="2"/>
      <charset val="238"/>
    </font>
    <font>
      <sz val="12"/>
      <name val="Arial CE"/>
      <charset val="238"/>
    </font>
    <font>
      <b/>
      <sz val="12"/>
      <name val="Arial CE"/>
      <charset val="238"/>
    </font>
    <font>
      <b/>
      <sz val="14"/>
      <name val="Arial CE"/>
      <charset val="238"/>
    </font>
    <font>
      <b/>
      <sz val="16"/>
      <name val="Arial CE"/>
      <charset val="238"/>
    </font>
    <font>
      <sz val="16"/>
      <name val="Arial CE"/>
      <charset val="238"/>
    </font>
    <font>
      <b/>
      <sz val="12"/>
      <name val="Arial"/>
      <family val="2"/>
      <charset val="238"/>
    </font>
    <font>
      <sz val="12"/>
      <name val="Arial CE"/>
      <family val="2"/>
      <charset val="238"/>
    </font>
    <font>
      <sz val="10"/>
      <name val="Arial"/>
      <family val="2"/>
    </font>
    <font>
      <sz val="12"/>
      <name val="Arial"/>
      <family val="2"/>
    </font>
    <font>
      <sz val="8"/>
      <name val="Arial"/>
      <family val="2"/>
    </font>
    <font>
      <b/>
      <sz val="10"/>
      <name val="Arial"/>
      <family val="2"/>
    </font>
    <font>
      <i/>
      <sz val="9"/>
      <name val="Arial CE"/>
      <charset val="238"/>
    </font>
    <font>
      <sz val="10"/>
      <name val="Arial"/>
      <family val="2"/>
      <charset val="238"/>
    </font>
    <font>
      <u/>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10"/>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1"/>
      <color indexed="10"/>
      <name val="Calibri"/>
      <family val="2"/>
      <charset val="238"/>
    </font>
    <font>
      <sz val="11"/>
      <color indexed="19"/>
      <name val="Calibri"/>
      <family val="2"/>
      <charset val="238"/>
    </font>
    <font>
      <sz val="10"/>
      <name val="MS Sans Serif"/>
      <family val="2"/>
      <charset val="238"/>
    </font>
    <font>
      <b/>
      <sz val="11"/>
      <color indexed="63"/>
      <name val="Calibri"/>
      <family val="2"/>
      <charset val="238"/>
    </font>
    <font>
      <b/>
      <sz val="18"/>
      <color indexed="62"/>
      <name val="Cambria"/>
      <family val="2"/>
      <charset val="238"/>
    </font>
    <font>
      <b/>
      <sz val="11"/>
      <color indexed="8"/>
      <name val="Calibri"/>
      <family val="2"/>
      <charset val="238"/>
    </font>
    <font>
      <b/>
      <sz val="11"/>
      <name val="Arial CE"/>
      <family val="2"/>
      <charset val="238"/>
    </font>
    <font>
      <sz val="8"/>
      <name val="Arial"/>
      <family val="2"/>
      <charset val="238"/>
    </font>
    <font>
      <sz val="10"/>
      <name val="SLO Arial"/>
      <family val="2"/>
    </font>
    <font>
      <b/>
      <sz val="11"/>
      <name val="Arial"/>
      <family val="2"/>
      <charset val="238"/>
    </font>
    <font>
      <b/>
      <sz val="10"/>
      <name val="SLO Arial"/>
      <family val="2"/>
    </font>
    <font>
      <i/>
      <sz val="10"/>
      <name val="SLO Arial"/>
    </font>
    <font>
      <b/>
      <sz val="10"/>
      <name val="SLO Arial"/>
    </font>
    <font>
      <sz val="10"/>
      <name val="Arial CE"/>
      <family val="2"/>
    </font>
    <font>
      <b/>
      <sz val="10"/>
      <name val="Arial CE"/>
      <family val="2"/>
    </font>
    <font>
      <sz val="10"/>
      <name val="MS Sans Serif"/>
      <family val="2"/>
      <charset val="238"/>
    </font>
    <font>
      <sz val="8"/>
      <name val="Arial CE"/>
      <charset val="238"/>
    </font>
    <font>
      <b/>
      <sz val="10"/>
      <name val="Arial"/>
      <family val="2"/>
      <charset val="238"/>
    </font>
    <font>
      <sz val="9"/>
      <name val="Arial CE"/>
      <family val="2"/>
      <charset val="238"/>
    </font>
    <font>
      <sz val="10"/>
      <color rgb="FFFF0000"/>
      <name val="Arial CE"/>
      <charset val="238"/>
    </font>
    <font>
      <b/>
      <sz val="14"/>
      <name val="Arial CE"/>
      <family val="2"/>
      <charset val="238"/>
    </font>
    <font>
      <b/>
      <sz val="10"/>
      <color indexed="9"/>
      <name val="Arial CE"/>
      <charset val="238"/>
    </font>
    <font>
      <sz val="10"/>
      <name val="Arial CE"/>
    </font>
    <font>
      <sz val="11"/>
      <name val="Garamond"/>
      <family val="1"/>
      <charset val="238"/>
    </font>
    <font>
      <sz val="10"/>
      <name val="SL Dutch"/>
      <charset val="238"/>
    </font>
    <font>
      <sz val="8"/>
      <name val="Arial CE"/>
      <family val="2"/>
      <charset val="238"/>
    </font>
    <font>
      <vertAlign val="superscript"/>
      <sz val="10"/>
      <name val="Arial CE"/>
      <family val="2"/>
      <charset val="238"/>
    </font>
    <font>
      <b/>
      <i/>
      <sz val="10"/>
      <name val="Arial CE"/>
      <charset val="238"/>
    </font>
    <font>
      <i/>
      <sz val="10"/>
      <name val="Arial CE"/>
      <family val="2"/>
      <charset val="238"/>
    </font>
    <font>
      <sz val="10"/>
      <name val="Courier New"/>
      <family val="3"/>
    </font>
    <font>
      <sz val="10"/>
      <color indexed="10"/>
      <name val="Arial CE"/>
      <family val="2"/>
      <charset val="238"/>
    </font>
    <font>
      <sz val="10"/>
      <name val="GreekC"/>
      <charset val="238"/>
    </font>
    <font>
      <b/>
      <sz val="14"/>
      <name val="Arial"/>
      <family val="2"/>
      <charset val="238"/>
    </font>
    <font>
      <b/>
      <i/>
      <sz val="10"/>
      <name val="Arial"/>
      <family val="2"/>
      <charset val="238"/>
    </font>
    <font>
      <sz val="11"/>
      <name val="Arial"/>
      <family val="2"/>
      <charset val="238"/>
    </font>
    <font>
      <sz val="10"/>
      <name val="Tahoma"/>
      <family val="2"/>
      <charset val="238"/>
    </font>
    <font>
      <b/>
      <sz val="10"/>
      <name val="Tahoma"/>
      <family val="2"/>
      <charset val="238"/>
    </font>
    <font>
      <sz val="11"/>
      <name val="Arial"/>
      <family val="2"/>
    </font>
    <font>
      <b/>
      <sz val="11"/>
      <name val="Arial"/>
      <family val="2"/>
    </font>
    <font>
      <strike/>
      <sz val="10"/>
      <name val="Arial"/>
      <family val="2"/>
    </font>
    <font>
      <b/>
      <sz val="12"/>
      <name val="Times New Roman CE"/>
      <family val="1"/>
      <charset val="238"/>
    </font>
    <font>
      <sz val="8"/>
      <name val="Times New Roman CE"/>
      <family val="1"/>
      <charset val="238"/>
    </font>
    <font>
      <b/>
      <i/>
      <sz val="8"/>
      <name val="Arial"/>
      <family val="2"/>
      <charset val="238"/>
    </font>
    <font>
      <i/>
      <sz val="8"/>
      <color indexed="10"/>
      <name val="Arial"/>
      <family val="2"/>
      <charset val="238"/>
    </font>
    <font>
      <sz val="10"/>
      <color indexed="8"/>
      <name val="Arial"/>
      <family val="2"/>
      <charset val="238"/>
    </font>
    <font>
      <i/>
      <sz val="10"/>
      <name val="Arial"/>
      <family val="2"/>
      <charset val="238"/>
    </font>
    <font>
      <b/>
      <sz val="9"/>
      <name val="Tahoma"/>
      <family val="2"/>
      <charset val="238"/>
    </font>
    <font>
      <sz val="9"/>
      <name val="Tahoma"/>
      <family val="2"/>
      <charset val="238"/>
    </font>
    <font>
      <sz val="10"/>
      <color indexed="30"/>
      <name val="Arial"/>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52"/>
      <name val="Calibri"/>
      <family val="2"/>
      <charset val="238"/>
    </font>
    <font>
      <sz val="10"/>
      <name val="Helv"/>
      <charset val="204"/>
    </font>
    <font>
      <sz val="11"/>
      <name val="Tahoma"/>
      <family val="2"/>
      <charset val="238"/>
    </font>
  </fonts>
  <fills count="32">
    <fill>
      <patternFill patternType="none"/>
    </fill>
    <fill>
      <patternFill patternType="gray125"/>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49"/>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rgb="FFFFC000"/>
        <bgColor indexed="64"/>
      </patternFill>
    </fill>
    <fill>
      <patternFill patternType="solid">
        <fgColor rgb="FFFFFF00"/>
        <bgColor indexed="64"/>
      </patternFill>
    </fill>
    <fill>
      <patternFill patternType="solid">
        <fgColor indexed="31"/>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22"/>
      </patternFill>
    </fill>
    <fill>
      <patternFill patternType="solid">
        <fgColor indexed="62"/>
      </patternFill>
    </fill>
    <fill>
      <patternFill patternType="solid">
        <fgColor indexed="57"/>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double">
        <color auto="1"/>
      </top>
      <bottom/>
      <diagonal/>
    </border>
  </borders>
  <cellStyleXfs count="221">
    <xf numFmtId="0" fontId="0" fillId="0" borderId="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4"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4" fillId="4"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4"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5" fillId="3" borderId="0" applyNumberFormat="0" applyBorder="0" applyAlignment="0" applyProtection="0"/>
    <xf numFmtId="0" fontId="26" fillId="16" borderId="1" applyNumberFormat="0" applyAlignment="0" applyProtection="0"/>
    <xf numFmtId="0" fontId="27" fillId="17" borderId="2" applyNumberFormat="0" applyAlignment="0" applyProtection="0"/>
    <xf numFmtId="38" fontId="49" fillId="0" borderId="0" applyFont="0" applyFill="0" applyBorder="0" applyAlignment="0" applyProtection="0"/>
    <xf numFmtId="164" fontId="49"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10" borderId="1" applyNumberFormat="0" applyAlignment="0" applyProtection="0"/>
    <xf numFmtId="0" fontId="34" fillId="0" borderId="7" applyNumberFormat="0" applyFill="0" applyAlignment="0" applyProtection="0"/>
    <xf numFmtId="0" fontId="7" fillId="0" borderId="0"/>
    <xf numFmtId="0" fontId="7" fillId="0" borderId="0"/>
    <xf numFmtId="0" fontId="7" fillId="0" borderId="0"/>
    <xf numFmtId="0" fontId="4" fillId="0" borderId="0"/>
    <xf numFmtId="0" fontId="1" fillId="0" borderId="0"/>
    <xf numFmtId="0" fontId="35" fillId="10" borderId="0" applyNumberFormat="0" applyBorder="0" applyAlignment="0" applyProtection="0"/>
    <xf numFmtId="0" fontId="4" fillId="0" borderId="0"/>
    <xf numFmtId="0" fontId="21" fillId="0" borderId="0"/>
    <xf numFmtId="0" fontId="1" fillId="0" borderId="0"/>
    <xf numFmtId="0" fontId="1" fillId="0" borderId="0"/>
    <xf numFmtId="0" fontId="36" fillId="8" borderId="8" applyNumberFormat="0" applyFont="0" applyAlignment="0" applyProtection="0"/>
    <xf numFmtId="0" fontId="37" fillId="16" borderId="6" applyNumberFormat="0" applyAlignment="0" applyProtection="0"/>
    <xf numFmtId="0" fontId="5" fillId="0" borderId="0"/>
    <xf numFmtId="0" fontId="38" fillId="0" borderId="0" applyNumberFormat="0" applyFill="0" applyBorder="0" applyAlignment="0" applyProtection="0"/>
    <xf numFmtId="0" fontId="39" fillId="0" borderId="9" applyNumberFormat="0" applyFill="0" applyAlignment="0" applyProtection="0"/>
    <xf numFmtId="0" fontId="34" fillId="0" borderId="0" applyNumberFormat="0" applyFill="0" applyBorder="0" applyAlignment="0" applyProtection="0"/>
    <xf numFmtId="0" fontId="1"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4" fillId="0" borderId="0" applyFont="0" applyFill="0" applyBorder="0" applyAlignment="0" applyProtection="0"/>
    <xf numFmtId="165" fontId="5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1"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57" fillId="0" borderId="0"/>
    <xf numFmtId="0" fontId="57" fillId="0" borderId="0"/>
    <xf numFmtId="0" fontId="4" fillId="0" borderId="0"/>
    <xf numFmtId="0" fontId="4" fillId="0" borderId="0"/>
    <xf numFmtId="0" fontId="4" fillId="0" borderId="0"/>
    <xf numFmtId="0" fontId="57"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57" fillId="0" borderId="0"/>
    <xf numFmtId="0" fontId="1" fillId="0" borderId="0" applyNumberFormat="0" applyFill="0" applyBorder="0" applyAlignment="0" applyProtection="0"/>
    <xf numFmtId="0" fontId="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166" fontId="4" fillId="0" borderId="0" applyFont="0" applyFill="0" applyBorder="0" applyAlignment="0" applyProtection="0"/>
    <xf numFmtId="165" fontId="1"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1" fillId="0" borderId="0"/>
    <xf numFmtId="0" fontId="78" fillId="0" borderId="0"/>
    <xf numFmtId="0" fontId="23" fillId="23" borderId="0" applyNumberFormat="0" applyBorder="0" applyAlignment="0" applyProtection="0"/>
    <xf numFmtId="0" fontId="23" fillId="2" borderId="0" applyNumberFormat="0" applyBorder="0" applyAlignment="0" applyProtection="0"/>
    <xf numFmtId="0" fontId="23" fillId="2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25"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25" borderId="0" applyNumberFormat="0" applyBorder="0" applyAlignment="0" applyProtection="0"/>
    <xf numFmtId="0" fontId="24" fillId="27" borderId="0" applyNumberFormat="0" applyBorder="0" applyAlignment="0" applyProtection="0"/>
    <xf numFmtId="0" fontId="24" fillId="11" borderId="0" applyNumberFormat="0" applyBorder="0" applyAlignment="0" applyProtection="0"/>
    <xf numFmtId="0" fontId="24" fillId="28" borderId="0" applyNumberFormat="0" applyBorder="0" applyAlignment="0" applyProtection="0"/>
    <xf numFmtId="0" fontId="29" fillId="24" borderId="0" applyNumberFormat="0" applyBorder="0" applyAlignment="0" applyProtection="0"/>
    <xf numFmtId="0" fontId="37" fillId="29" borderId="40" applyNumberFormat="0" applyAlignment="0" applyProtection="0"/>
    <xf numFmtId="0" fontId="83" fillId="0" borderId="0" applyNumberFormat="0" applyFill="0" applyBorder="0" applyAlignment="0" applyProtection="0"/>
    <xf numFmtId="0" fontId="84" fillId="0" borderId="41" applyNumberFormat="0" applyFill="0" applyAlignment="0" applyProtection="0"/>
    <xf numFmtId="0" fontId="85" fillId="0" borderId="42" applyNumberFormat="0" applyFill="0" applyAlignment="0" applyProtection="0"/>
    <xf numFmtId="0" fontId="86" fillId="0" borderId="43" applyNumberFormat="0" applyFill="0" applyAlignment="0" applyProtection="0"/>
    <xf numFmtId="0" fontId="86" fillId="0" borderId="0" applyNumberFormat="0" applyFill="0" applyBorder="0" applyAlignment="0" applyProtection="0"/>
    <xf numFmtId="0" fontId="1" fillId="0" borderId="0"/>
    <xf numFmtId="0" fontId="87" fillId="10" borderId="0" applyNumberFormat="0" applyBorder="0" applyAlignment="0" applyProtection="0"/>
    <xf numFmtId="0" fontId="4" fillId="8" borderId="44" applyNumberFormat="0" applyFont="0" applyAlignment="0" applyProtection="0"/>
    <xf numFmtId="0" fontId="34" fillId="0" borderId="0" applyNumberFormat="0" applyFill="0" applyBorder="0" applyAlignment="0" applyProtection="0"/>
    <xf numFmtId="0" fontId="28" fillId="0" borderId="0" applyNumberFormat="0" applyFill="0" applyBorder="0" applyAlignment="0" applyProtection="0"/>
    <xf numFmtId="0" fontId="24" fillId="30" borderId="0" applyNumberFormat="0" applyBorder="0" applyAlignment="0" applyProtection="0"/>
    <xf numFmtId="0" fontId="24" fillId="15"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88" fillId="0" borderId="45" applyNumberFormat="0" applyFill="0" applyAlignment="0" applyProtection="0"/>
    <xf numFmtId="0" fontId="27" fillId="17" borderId="2" applyNumberFormat="0" applyAlignment="0" applyProtection="0"/>
    <xf numFmtId="0" fontId="89" fillId="29" borderId="46" applyNumberFormat="0" applyAlignment="0" applyProtection="0"/>
    <xf numFmtId="0" fontId="25" fillId="2" borderId="0" applyNumberFormat="0" applyBorder="0" applyAlignment="0" applyProtection="0"/>
    <xf numFmtId="0" fontId="90" fillId="0" borderId="0"/>
    <xf numFmtId="0" fontId="33" fillId="5" borderId="46" applyNumberFormat="0" applyAlignment="0" applyProtection="0"/>
    <xf numFmtId="0" fontId="39" fillId="0" borderId="47" applyNumberFormat="0" applyFill="0" applyAlignment="0" applyProtection="0"/>
  </cellStyleXfs>
  <cellXfs count="583">
    <xf numFmtId="0" fontId="0" fillId="0" borderId="0" xfId="0"/>
    <xf numFmtId="0" fontId="2" fillId="0" borderId="0" xfId="41" applyFont="1" applyAlignment="1">
      <alignment horizontal="left" vertical="top"/>
    </xf>
    <xf numFmtId="49" fontId="2" fillId="0" borderId="0" xfId="41" applyNumberFormat="1" applyFont="1" applyAlignment="1">
      <alignment horizontal="justify" vertical="top" wrapText="1"/>
    </xf>
    <xf numFmtId="0" fontId="4" fillId="0" borderId="0" xfId="41" applyAlignment="1">
      <alignment horizontal="right"/>
    </xf>
    <xf numFmtId="4" fontId="9" fillId="0" borderId="0" xfId="41" applyNumberFormat="1" applyFont="1"/>
    <xf numFmtId="4" fontId="9" fillId="0" borderId="0" xfId="41" applyNumberFormat="1" applyFont="1" applyAlignment="1">
      <alignment horizontal="left"/>
    </xf>
    <xf numFmtId="4" fontId="4" fillId="0" borderId="0" xfId="41" applyNumberFormat="1"/>
    <xf numFmtId="0" fontId="4" fillId="0" borderId="0" xfId="41"/>
    <xf numFmtId="49" fontId="2" fillId="0" borderId="10" xfId="41" applyNumberFormat="1" applyFont="1" applyBorder="1" applyAlignment="1">
      <alignment horizontal="justify" vertical="top" wrapText="1"/>
    </xf>
    <xf numFmtId="0" fontId="4" fillId="0" borderId="11" xfId="41" applyBorder="1" applyAlignment="1">
      <alignment horizontal="right"/>
    </xf>
    <xf numFmtId="4" fontId="9" fillId="0" borderId="12" xfId="41" applyNumberFormat="1" applyFont="1" applyBorder="1"/>
    <xf numFmtId="49" fontId="4" fillId="0" borderId="13" xfId="41" applyNumberFormat="1" applyFont="1" applyBorder="1" applyAlignment="1">
      <alignment horizontal="right" vertical="top" wrapText="1"/>
    </xf>
    <xf numFmtId="0" fontId="4" fillId="0" borderId="0" xfId="41" applyBorder="1" applyAlignment="1">
      <alignment horizontal="right"/>
    </xf>
    <xf numFmtId="4" fontId="10" fillId="0" borderId="14" xfId="41" applyNumberFormat="1" applyFont="1" applyBorder="1"/>
    <xf numFmtId="49" fontId="4" fillId="0" borderId="15" xfId="41" applyNumberFormat="1" applyFont="1" applyBorder="1" applyAlignment="1">
      <alignment horizontal="right" vertical="top" wrapText="1"/>
    </xf>
    <xf numFmtId="0" fontId="4" fillId="0" borderId="16" xfId="41" applyBorder="1" applyAlignment="1">
      <alignment horizontal="right"/>
    </xf>
    <xf numFmtId="4" fontId="9" fillId="0" borderId="17" xfId="41" applyNumberFormat="1" applyFont="1" applyBorder="1"/>
    <xf numFmtId="49" fontId="4" fillId="0" borderId="0" xfId="41" applyNumberFormat="1" applyFont="1" applyBorder="1" applyAlignment="1">
      <alignment horizontal="right" vertical="top" wrapText="1"/>
    </xf>
    <xf numFmtId="4" fontId="9" fillId="0" borderId="0" xfId="41" applyNumberFormat="1" applyFont="1" applyBorder="1"/>
    <xf numFmtId="49" fontId="4" fillId="0" borderId="10" xfId="41" applyNumberFormat="1" applyFont="1" applyBorder="1" applyAlignment="1">
      <alignment horizontal="right" vertical="top" wrapText="1"/>
    </xf>
    <xf numFmtId="49" fontId="2" fillId="0" borderId="15" xfId="41" applyNumberFormat="1" applyFont="1" applyBorder="1" applyAlignment="1">
      <alignment horizontal="justify" vertical="top" wrapText="1"/>
    </xf>
    <xf numFmtId="49" fontId="2" fillId="0" borderId="0" xfId="41" applyNumberFormat="1" applyFont="1" applyBorder="1" applyAlignment="1">
      <alignment horizontal="justify" vertical="top" wrapText="1"/>
    </xf>
    <xf numFmtId="0" fontId="4" fillId="0" borderId="0" xfId="41" applyAlignment="1">
      <alignment horizontal="left" vertical="top"/>
    </xf>
    <xf numFmtId="49" fontId="3" fillId="0" borderId="0" xfId="41" applyNumberFormat="1" applyFont="1" applyAlignment="1">
      <alignment horizontal="right" vertical="top" wrapText="1"/>
    </xf>
    <xf numFmtId="4" fontId="12" fillId="0" borderId="0" xfId="41" applyNumberFormat="1" applyFont="1"/>
    <xf numFmtId="49" fontId="4" fillId="0" borderId="0" xfId="41" applyNumberFormat="1" applyAlignment="1">
      <alignment horizontal="justify" vertical="top" wrapText="1"/>
    </xf>
    <xf numFmtId="4" fontId="13" fillId="0" borderId="0" xfId="41" applyNumberFormat="1" applyFont="1"/>
    <xf numFmtId="49" fontId="11" fillId="0" borderId="0" xfId="41" applyNumberFormat="1" applyFont="1" applyAlignment="1">
      <alignment horizontal="left" vertical="top"/>
    </xf>
    <xf numFmtId="4" fontId="5" fillId="0" borderId="0" xfId="41" applyNumberFormat="1" applyFont="1" applyAlignment="1">
      <alignment horizontal="right"/>
    </xf>
    <xf numFmtId="4" fontId="5" fillId="0" borderId="0" xfId="42" applyNumberFormat="1" applyFont="1" applyFill="1" applyAlignment="1">
      <alignment horizontal="right"/>
    </xf>
    <xf numFmtId="0" fontId="1" fillId="0" borderId="0" xfId="41" applyFont="1" applyAlignment="1">
      <alignment horizontal="left" vertical="top" wrapText="1"/>
    </xf>
    <xf numFmtId="49" fontId="5" fillId="0" borderId="0" xfId="41" applyNumberFormat="1" applyFont="1" applyAlignment="1">
      <alignment horizontal="justify" vertical="top" wrapText="1"/>
    </xf>
    <xf numFmtId="0" fontId="5" fillId="0" borderId="0" xfId="41" applyFont="1" applyAlignment="1">
      <alignment horizontal="right" wrapText="1"/>
    </xf>
    <xf numFmtId="4" fontId="15" fillId="0" borderId="0" xfId="41" applyNumberFormat="1" applyFont="1" applyAlignment="1">
      <alignment horizontal="right" wrapText="1"/>
    </xf>
    <xf numFmtId="4" fontId="15" fillId="0" borderId="0" xfId="41" applyNumberFormat="1" applyFont="1" applyAlignment="1">
      <alignment horizontal="left"/>
    </xf>
    <xf numFmtId="4" fontId="5" fillId="0" borderId="0" xfId="41" applyNumberFormat="1" applyFont="1" applyAlignment="1">
      <alignment horizontal="right" wrapText="1"/>
    </xf>
    <xf numFmtId="49" fontId="16" fillId="0" borderId="0" xfId="41" applyNumberFormat="1" applyFont="1" applyAlignment="1">
      <alignment horizontal="justify" vertical="top" wrapText="1"/>
    </xf>
    <xf numFmtId="0" fontId="16" fillId="0" borderId="0" xfId="41" applyFont="1" applyAlignment="1">
      <alignment horizontal="right" wrapText="1"/>
    </xf>
    <xf numFmtId="4" fontId="17" fillId="0" borderId="0" xfId="41" applyNumberFormat="1" applyFont="1" applyAlignment="1">
      <alignment horizontal="right" wrapText="1"/>
    </xf>
    <xf numFmtId="4" fontId="17" fillId="0" borderId="0" xfId="41" applyNumberFormat="1" applyFont="1" applyAlignment="1">
      <alignment horizontal="left"/>
    </xf>
    <xf numFmtId="4" fontId="16" fillId="0" borderId="0" xfId="41" applyNumberFormat="1" applyFont="1" applyAlignment="1">
      <alignment horizontal="right"/>
    </xf>
    <xf numFmtId="49" fontId="5" fillId="0" borderId="0" xfId="41" applyNumberFormat="1" applyFont="1" applyAlignment="1">
      <alignment horizontal="left" vertical="top"/>
    </xf>
    <xf numFmtId="0" fontId="2" fillId="0" borderId="0" xfId="46" applyFont="1" applyAlignment="1">
      <alignment horizontal="left" vertical="top"/>
    </xf>
    <xf numFmtId="4" fontId="1" fillId="0" borderId="0" xfId="46" applyNumberFormat="1" applyFill="1"/>
    <xf numFmtId="4" fontId="1" fillId="0" borderId="0" xfId="46" applyNumberFormat="1"/>
    <xf numFmtId="0" fontId="42" fillId="0" borderId="0" xfId="45" applyFont="1" applyBorder="1"/>
    <xf numFmtId="0" fontId="1" fillId="0" borderId="0" xfId="46" applyAlignment="1">
      <alignment horizontal="left" vertical="top"/>
    </xf>
    <xf numFmtId="0" fontId="10" fillId="0" borderId="0" xfId="46" applyFont="1" applyAlignment="1">
      <alignment horizontal="left" vertical="top"/>
    </xf>
    <xf numFmtId="4" fontId="1" fillId="0" borderId="16" xfId="46" applyNumberFormat="1" applyFill="1" applyBorder="1"/>
    <xf numFmtId="0" fontId="1" fillId="0" borderId="0" xfId="46" applyFont="1" applyAlignment="1">
      <alignment horizontal="left" vertical="top" wrapText="1"/>
    </xf>
    <xf numFmtId="4" fontId="5" fillId="0" borderId="0" xfId="46" applyNumberFormat="1" applyFont="1" applyFill="1" applyAlignment="1">
      <alignment horizontal="right" wrapText="1"/>
    </xf>
    <xf numFmtId="4" fontId="5" fillId="0" borderId="0" xfId="46" applyNumberFormat="1" applyFont="1" applyAlignment="1">
      <alignment horizontal="right"/>
    </xf>
    <xf numFmtId="1" fontId="18" fillId="0" borderId="0" xfId="46" applyNumberFormat="1" applyFont="1" applyFill="1" applyBorder="1" applyAlignment="1">
      <alignment horizontal="center" vertical="center"/>
    </xf>
    <xf numFmtId="1" fontId="16" fillId="0" borderId="0" xfId="46" applyNumberFormat="1" applyFont="1" applyFill="1" applyBorder="1" applyAlignment="1">
      <alignment horizontal="right" vertical="center"/>
    </xf>
    <xf numFmtId="0" fontId="1" fillId="0" borderId="0" xfId="46" applyFill="1" applyAlignment="1">
      <alignment horizontal="justify" vertical="top" wrapText="1"/>
    </xf>
    <xf numFmtId="4" fontId="16" fillId="0" borderId="0" xfId="46" applyNumberFormat="1" applyFont="1" applyAlignment="1">
      <alignment horizontal="right"/>
    </xf>
    <xf numFmtId="1" fontId="16" fillId="0" borderId="0" xfId="46" applyNumberFormat="1" applyFont="1" applyFill="1" applyBorder="1" applyAlignment="1">
      <alignment horizontal="right" vertical="top"/>
    </xf>
    <xf numFmtId="0" fontId="1" fillId="0" borderId="0" xfId="46" applyAlignment="1">
      <alignment horizontal="right" vertical="top"/>
    </xf>
    <xf numFmtId="1" fontId="16" fillId="0" borderId="0" xfId="46" applyNumberFormat="1" applyFont="1" applyFill="1" applyBorder="1" applyAlignment="1">
      <alignment horizontal="center" vertical="center"/>
    </xf>
    <xf numFmtId="0" fontId="1" fillId="0" borderId="0" xfId="46" applyFill="1" applyAlignment="1"/>
    <xf numFmtId="0" fontId="4" fillId="0" borderId="0" xfId="46" applyFont="1" applyAlignment="1">
      <alignment horizontal="right"/>
    </xf>
    <xf numFmtId="0" fontId="4" fillId="0" borderId="0" xfId="46" applyFont="1" applyFill="1" applyAlignment="1"/>
    <xf numFmtId="0" fontId="4" fillId="0" borderId="0" xfId="46" applyFont="1" applyAlignment="1">
      <alignment horizontal="left" vertical="top"/>
    </xf>
    <xf numFmtId="4" fontId="4" fillId="0" borderId="0" xfId="46" applyNumberFormat="1" applyFont="1" applyFill="1"/>
    <xf numFmtId="4" fontId="4" fillId="0" borderId="0" xfId="46" applyNumberFormat="1" applyFont="1"/>
    <xf numFmtId="0" fontId="4" fillId="0" borderId="0" xfId="46" applyFont="1" applyAlignment="1">
      <alignment horizontal="right" vertical="top"/>
    </xf>
    <xf numFmtId="0" fontId="1" fillId="0" borderId="0" xfId="46" applyFill="1" applyAlignment="1">
      <alignment horizontal="justify"/>
    </xf>
    <xf numFmtId="0" fontId="1" fillId="0" borderId="0" xfId="46" applyFill="1" applyAlignment="1">
      <alignment wrapText="1"/>
    </xf>
    <xf numFmtId="0" fontId="44" fillId="0" borderId="0" xfId="46" applyFont="1" applyBorder="1"/>
    <xf numFmtId="0" fontId="45" fillId="0" borderId="0" xfId="46" applyFont="1" applyBorder="1"/>
    <xf numFmtId="0" fontId="46" fillId="0" borderId="0" xfId="46" applyFont="1" applyBorder="1"/>
    <xf numFmtId="0" fontId="20" fillId="0" borderId="24" xfId="46" applyFont="1" applyBorder="1" applyAlignment="1">
      <alignment horizontal="center" vertical="top"/>
    </xf>
    <xf numFmtId="4" fontId="20" fillId="0" borderId="24" xfId="46" applyNumberFormat="1" applyFont="1" applyFill="1" applyBorder="1" applyAlignment="1">
      <alignment horizontal="center"/>
    </xf>
    <xf numFmtId="4" fontId="20" fillId="0" borderId="24" xfId="46" applyNumberFormat="1" applyFont="1" applyBorder="1" applyAlignment="1">
      <alignment horizontal="center"/>
    </xf>
    <xf numFmtId="0" fontId="5" fillId="0" borderId="0" xfId="46" applyNumberFormat="1" applyFont="1" applyFill="1" applyBorder="1" applyAlignment="1">
      <alignment horizontal="right"/>
    </xf>
    <xf numFmtId="4" fontId="5" fillId="0" borderId="0" xfId="46" applyNumberFormat="1" applyFont="1" applyFill="1" applyBorder="1" applyAlignment="1">
      <alignment horizontal="right"/>
    </xf>
    <xf numFmtId="49" fontId="5" fillId="0" borderId="0" xfId="46" applyNumberFormat="1" applyFont="1" applyBorder="1" applyAlignment="1">
      <alignment horizontal="left" vertical="top" wrapText="1"/>
    </xf>
    <xf numFmtId="49" fontId="7" fillId="0" borderId="0" xfId="46" applyNumberFormat="1" applyFont="1" applyBorder="1" applyAlignment="1">
      <alignment horizontal="left" vertical="center"/>
    </xf>
    <xf numFmtId="4" fontId="7" fillId="0" borderId="0" xfId="46" applyNumberFormat="1" applyFont="1" applyBorder="1" applyAlignment="1">
      <alignment horizontal="right" vertical="center"/>
    </xf>
    <xf numFmtId="4" fontId="7" fillId="0" borderId="0" xfId="46" applyNumberFormat="1" applyFont="1" applyFill="1" applyBorder="1" applyAlignment="1">
      <alignment horizontal="center" vertical="center"/>
    </xf>
    <xf numFmtId="4" fontId="7" fillId="0" borderId="0" xfId="46" applyNumberFormat="1" applyFont="1" applyBorder="1" applyAlignment="1">
      <alignment horizontal="center" vertical="center"/>
    </xf>
    <xf numFmtId="49" fontId="7" fillId="0" borderId="0" xfId="46" applyNumberFormat="1" applyFont="1" applyBorder="1" applyAlignment="1">
      <alignment horizontal="left" vertical="top"/>
    </xf>
    <xf numFmtId="4" fontId="7" fillId="0" borderId="0" xfId="46" applyNumberFormat="1" applyFont="1" applyBorder="1" applyAlignment="1">
      <alignment horizontal="right"/>
    </xf>
    <xf numFmtId="4" fontId="7" fillId="0" borderId="0" xfId="46" applyNumberFormat="1" applyFont="1" applyFill="1" applyBorder="1" applyAlignment="1">
      <alignment horizontal="right"/>
    </xf>
    <xf numFmtId="49" fontId="4" fillId="0" borderId="0" xfId="41" applyNumberFormat="1" applyFont="1" applyAlignment="1">
      <alignment horizontal="justify" vertical="top" wrapText="1"/>
    </xf>
    <xf numFmtId="49" fontId="19" fillId="0" borderId="22" xfId="46" applyNumberFormat="1" applyFont="1" applyBorder="1" applyAlignment="1">
      <alignment horizontal="left" vertical="center" wrapText="1"/>
    </xf>
    <xf numFmtId="4" fontId="2" fillId="0" borderId="21" xfId="46" applyNumberFormat="1" applyFont="1" applyFill="1" applyBorder="1" applyAlignment="1">
      <alignment horizontal="right" wrapText="1"/>
    </xf>
    <xf numFmtId="4" fontId="2" fillId="0" borderId="21" xfId="46" applyNumberFormat="1" applyFont="1" applyBorder="1" applyAlignment="1">
      <alignment horizontal="right" wrapText="1"/>
    </xf>
    <xf numFmtId="4" fontId="2" fillId="0" borderId="23" xfId="46" applyNumberFormat="1" applyFont="1" applyBorder="1" applyAlignment="1">
      <alignment horizontal="right" wrapText="1"/>
    </xf>
    <xf numFmtId="49" fontId="48" fillId="0" borderId="0" xfId="46" applyNumberFormat="1" applyFont="1" applyBorder="1" applyAlignment="1">
      <alignment horizontal="center"/>
    </xf>
    <xf numFmtId="4" fontId="48" fillId="0" borderId="0" xfId="46" applyNumberFormat="1" applyFont="1" applyFill="1" applyBorder="1" applyAlignment="1">
      <alignment horizontal="right"/>
    </xf>
    <xf numFmtId="4" fontId="47" fillId="0" borderId="0" xfId="46" applyNumberFormat="1" applyFont="1" applyBorder="1" applyAlignment="1">
      <alignment horizontal="right"/>
    </xf>
    <xf numFmtId="4" fontId="5" fillId="0" borderId="0" xfId="46" applyNumberFormat="1" applyFont="1" applyBorder="1" applyAlignment="1">
      <alignment horizontal="right"/>
    </xf>
    <xf numFmtId="0" fontId="46" fillId="0" borderId="0" xfId="46" applyFont="1" applyBorder="1" applyAlignment="1">
      <alignment vertical="center"/>
    </xf>
    <xf numFmtId="0" fontId="5" fillId="0" borderId="0" xfId="46" applyNumberFormat="1" applyFont="1" applyBorder="1" applyAlignment="1">
      <alignment horizontal="right"/>
    </xf>
    <xf numFmtId="4" fontId="2" fillId="0" borderId="0" xfId="46" applyNumberFormat="1" applyFont="1" applyFill="1" applyBorder="1" applyAlignment="1">
      <alignment horizontal="right"/>
    </xf>
    <xf numFmtId="49" fontId="5" fillId="0" borderId="0" xfId="46" applyNumberFormat="1" applyFont="1" applyBorder="1" applyAlignment="1">
      <alignment horizontal="left" vertical="center"/>
    </xf>
    <xf numFmtId="4" fontId="3" fillId="0" borderId="0" xfId="46" applyNumberFormat="1" applyFont="1" applyFill="1" applyBorder="1" applyAlignment="1">
      <alignment horizontal="right"/>
    </xf>
    <xf numFmtId="4" fontId="3" fillId="0" borderId="0" xfId="46" applyNumberFormat="1" applyFont="1" applyBorder="1" applyAlignment="1">
      <alignment horizontal="right"/>
    </xf>
    <xf numFmtId="49" fontId="3" fillId="0" borderId="22" xfId="46" applyNumberFormat="1" applyFont="1" applyBorder="1" applyAlignment="1">
      <alignment horizontal="left" vertical="center"/>
    </xf>
    <xf numFmtId="4" fontId="3" fillId="0" borderId="21" xfId="46" applyNumberFormat="1" applyFont="1" applyFill="1" applyBorder="1" applyAlignment="1">
      <alignment horizontal="right"/>
    </xf>
    <xf numFmtId="4" fontId="3" fillId="0" borderId="21" xfId="46" applyNumberFormat="1" applyFont="1" applyBorder="1" applyAlignment="1">
      <alignment horizontal="right"/>
    </xf>
    <xf numFmtId="4" fontId="3" fillId="0" borderId="23" xfId="46" applyNumberFormat="1" applyFont="1" applyBorder="1" applyAlignment="1">
      <alignment horizontal="right"/>
    </xf>
    <xf numFmtId="49" fontId="42" fillId="0" borderId="0" xfId="45" applyNumberFormat="1" applyFont="1" applyBorder="1" applyAlignment="1">
      <alignment horizontal="center"/>
    </xf>
    <xf numFmtId="0" fontId="5" fillId="0" borderId="0" xfId="45" applyFont="1" applyBorder="1" applyAlignment="1">
      <alignment horizontal="right" vertical="top" wrapText="1"/>
    </xf>
    <xf numFmtId="4" fontId="47" fillId="0" borderId="0" xfId="45" applyNumberFormat="1" applyFont="1" applyFill="1" applyBorder="1" applyAlignment="1">
      <alignment horizontal="right"/>
    </xf>
    <xf numFmtId="4" fontId="42" fillId="0" borderId="0" xfId="45" applyNumberFormat="1" applyFont="1" applyBorder="1" applyAlignment="1">
      <alignment horizontal="right"/>
    </xf>
    <xf numFmtId="4" fontId="40" fillId="0" borderId="19" xfId="46" applyNumberFormat="1" applyFont="1" applyFill="1" applyBorder="1" applyAlignment="1">
      <alignment horizontal="right" wrapText="1"/>
    </xf>
    <xf numFmtId="4" fontId="5" fillId="0" borderId="26" xfId="46" applyNumberFormat="1" applyFont="1" applyFill="1" applyBorder="1" applyAlignment="1">
      <alignment horizontal="right" wrapText="1"/>
    </xf>
    <xf numFmtId="49" fontId="4" fillId="0" borderId="29" xfId="41" applyNumberFormat="1" applyFont="1" applyFill="1" applyBorder="1" applyAlignment="1">
      <alignment horizontal="left" vertical="top"/>
    </xf>
    <xf numFmtId="0" fontId="5" fillId="0" borderId="29" xfId="0" applyFont="1" applyFill="1" applyBorder="1" applyAlignment="1" applyProtection="1">
      <alignment horizontal="left" vertical="top" wrapText="1"/>
    </xf>
    <xf numFmtId="0" fontId="4" fillId="0" borderId="29" xfId="41" applyFont="1" applyFill="1" applyBorder="1" applyAlignment="1">
      <alignment horizontal="right"/>
    </xf>
    <xf numFmtId="4" fontId="4" fillId="0" borderId="29" xfId="41" applyNumberFormat="1" applyFill="1" applyBorder="1"/>
    <xf numFmtId="4" fontId="4" fillId="0" borderId="29" xfId="41" applyNumberFormat="1" applyFont="1" applyFill="1" applyBorder="1"/>
    <xf numFmtId="49" fontId="4" fillId="0" borderId="29" xfId="41" applyNumberFormat="1" applyFont="1" applyFill="1" applyBorder="1" applyAlignment="1">
      <alignment horizontal="left" vertical="top" wrapText="1"/>
    </xf>
    <xf numFmtId="4" fontId="4" fillId="18" borderId="29" xfId="41" applyNumberFormat="1" applyFill="1" applyBorder="1" applyProtection="1">
      <protection locked="0"/>
    </xf>
    <xf numFmtId="49" fontId="42" fillId="0" borderId="29" xfId="45" applyNumberFormat="1" applyFont="1" applyBorder="1" applyAlignment="1">
      <alignment horizontal="left" vertical="top"/>
    </xf>
    <xf numFmtId="0" fontId="5" fillId="0" borderId="29" xfId="45" applyFont="1" applyBorder="1" applyAlignment="1">
      <alignment horizontal="right" wrapText="1"/>
    </xf>
    <xf numFmtId="0" fontId="5" fillId="0" borderId="29" xfId="46" applyNumberFormat="1" applyFont="1" applyBorder="1" applyAlignment="1">
      <alignment horizontal="right"/>
    </xf>
    <xf numFmtId="49" fontId="5" fillId="0" borderId="29" xfId="46" applyNumberFormat="1" applyFont="1" applyBorder="1" applyAlignment="1">
      <alignment horizontal="left" vertical="top" wrapText="1"/>
    </xf>
    <xf numFmtId="0" fontId="46" fillId="0" borderId="29" xfId="46" applyFont="1" applyBorder="1" applyAlignment="1">
      <alignment vertical="center"/>
    </xf>
    <xf numFmtId="49" fontId="5" fillId="0" borderId="29" xfId="46" applyNumberFormat="1" applyFont="1" applyBorder="1" applyAlignment="1">
      <alignment horizontal="right" vertical="top"/>
    </xf>
    <xf numFmtId="49" fontId="5" fillId="0" borderId="29" xfId="46" applyNumberFormat="1" applyFont="1" applyBorder="1" applyAlignment="1">
      <alignment horizontal="left" vertical="top"/>
    </xf>
    <xf numFmtId="0" fontId="4" fillId="0" borderId="29" xfId="0" applyNumberFormat="1" applyFont="1" applyBorder="1" applyAlignment="1">
      <alignment horizontal="right" wrapText="1"/>
    </xf>
    <xf numFmtId="4" fontId="4" fillId="0" borderId="29" xfId="0" applyNumberFormat="1" applyFont="1" applyFill="1" applyBorder="1" applyAlignment="1">
      <alignment horizontal="right" wrapText="1"/>
    </xf>
    <xf numFmtId="4" fontId="4" fillId="0" borderId="29" xfId="0" applyNumberFormat="1" applyFont="1" applyBorder="1" applyAlignment="1">
      <alignment horizontal="right" wrapText="1"/>
    </xf>
    <xf numFmtId="4" fontId="5" fillId="0" borderId="29" xfId="46" applyNumberFormat="1" applyFont="1" applyFill="1" applyBorder="1" applyAlignment="1">
      <alignment horizontal="right"/>
    </xf>
    <xf numFmtId="0" fontId="46" fillId="0" borderId="29" xfId="46" applyFont="1" applyFill="1" applyBorder="1" applyAlignment="1">
      <alignment vertical="center"/>
    </xf>
    <xf numFmtId="0" fontId="5" fillId="0" borderId="29" xfId="46" applyNumberFormat="1" applyFont="1" applyFill="1" applyBorder="1" applyAlignment="1">
      <alignment horizontal="right"/>
    </xf>
    <xf numFmtId="4" fontId="47" fillId="0" borderId="29" xfId="45" applyNumberFormat="1" applyFont="1" applyFill="1" applyBorder="1" applyAlignment="1">
      <alignment horizontal="right"/>
    </xf>
    <xf numFmtId="49" fontId="4" fillId="0" borderId="30" xfId="41" applyNumberFormat="1" applyFont="1" applyFill="1" applyBorder="1" applyAlignment="1">
      <alignment horizontal="left" vertical="top"/>
    </xf>
    <xf numFmtId="0" fontId="4" fillId="0" borderId="30" xfId="41" applyFill="1" applyBorder="1" applyAlignment="1">
      <alignment horizontal="right"/>
    </xf>
    <xf numFmtId="4" fontId="4" fillId="0" borderId="30" xfId="41" applyNumberFormat="1" applyFill="1" applyBorder="1"/>
    <xf numFmtId="49" fontId="4" fillId="0" borderId="32" xfId="41" applyNumberFormat="1" applyFill="1" applyBorder="1" applyAlignment="1">
      <alignment horizontal="left" vertical="top"/>
    </xf>
    <xf numFmtId="0" fontId="4" fillId="0" borderId="32" xfId="41" applyFill="1" applyBorder="1" applyAlignment="1">
      <alignment horizontal="right"/>
    </xf>
    <xf numFmtId="4" fontId="4" fillId="0" borderId="32" xfId="41" applyNumberFormat="1" applyFill="1" applyBorder="1"/>
    <xf numFmtId="49" fontId="4" fillId="0" borderId="29" xfId="41" applyNumberFormat="1" applyFill="1" applyBorder="1" applyAlignment="1">
      <alignment horizontal="left" vertical="top"/>
    </xf>
    <xf numFmtId="2" fontId="4" fillId="0" borderId="29" xfId="0" applyNumberFormat="1" applyFont="1" applyFill="1" applyBorder="1" applyAlignment="1">
      <alignment horizontal="left" vertical="top" wrapText="1"/>
    </xf>
    <xf numFmtId="4" fontId="1" fillId="0" borderId="0" xfId="41" applyNumberFormat="1" applyFont="1" applyFill="1" applyBorder="1"/>
    <xf numFmtId="0" fontId="4" fillId="0" borderId="0" xfId="41" applyFont="1" applyFill="1" applyAlignment="1">
      <alignment horizontal="right"/>
    </xf>
    <xf numFmtId="4" fontId="4" fillId="0" borderId="0" xfId="41" applyNumberFormat="1" applyFont="1" applyFill="1"/>
    <xf numFmtId="49" fontId="4" fillId="0" borderId="0" xfId="41" applyNumberFormat="1" applyFont="1" applyFill="1" applyAlignment="1">
      <alignment horizontal="right" vertical="top"/>
    </xf>
    <xf numFmtId="49" fontId="4" fillId="0" borderId="0" xfId="41" applyNumberFormat="1" applyFont="1" applyFill="1" applyAlignment="1">
      <alignment horizontal="right"/>
    </xf>
    <xf numFmtId="49" fontId="5" fillId="0" borderId="0" xfId="54" applyNumberFormat="1" applyFont="1" applyFill="1" applyAlignment="1">
      <alignment horizontal="right" vertical="top"/>
    </xf>
    <xf numFmtId="49" fontId="5" fillId="0" borderId="0" xfId="54" applyNumberFormat="1" applyFont="1" applyFill="1" applyAlignment="1">
      <alignment horizontal="justify" vertical="top" wrapText="1"/>
    </xf>
    <xf numFmtId="49" fontId="2" fillId="0" borderId="0" xfId="41" applyNumberFormat="1" applyFont="1" applyFill="1" applyAlignment="1">
      <alignment horizontal="left" vertical="top"/>
    </xf>
    <xf numFmtId="4" fontId="3" fillId="0" borderId="21" xfId="46" applyNumberFormat="1" applyFont="1" applyFill="1" applyBorder="1" applyAlignment="1">
      <alignment horizontal="right" vertical="center"/>
    </xf>
    <xf numFmtId="4" fontId="3" fillId="0" borderId="21" xfId="46" applyNumberFormat="1" applyFont="1" applyBorder="1" applyAlignment="1">
      <alignment horizontal="right" vertical="center"/>
    </xf>
    <xf numFmtId="4" fontId="3" fillId="0" borderId="23" xfId="46" applyNumberFormat="1" applyFont="1" applyBorder="1" applyAlignment="1">
      <alignment horizontal="right" vertical="center"/>
    </xf>
    <xf numFmtId="49" fontId="2" fillId="0" borderId="0" xfId="46" applyNumberFormat="1" applyFont="1" applyBorder="1" applyAlignment="1">
      <alignment horizontal="left" vertical="top"/>
    </xf>
    <xf numFmtId="49" fontId="52" fillId="0" borderId="29" xfId="46" applyNumberFormat="1" applyFont="1" applyBorder="1" applyAlignment="1">
      <alignment horizontal="right" vertical="top" wrapText="1"/>
    </xf>
    <xf numFmtId="4" fontId="4" fillId="0" borderId="29" xfId="41" applyNumberFormat="1" applyFill="1" applyBorder="1" applyProtection="1"/>
    <xf numFmtId="0" fontId="4" fillId="0" borderId="29" xfId="41" applyFont="1" applyFill="1" applyBorder="1" applyAlignment="1">
      <alignment horizontal="right" wrapText="1"/>
    </xf>
    <xf numFmtId="4" fontId="4" fillId="0" borderId="29" xfId="41" applyNumberFormat="1" applyFill="1" applyBorder="1" applyAlignment="1">
      <alignment wrapText="1"/>
    </xf>
    <xf numFmtId="4" fontId="4" fillId="0" borderId="29" xfId="41" applyNumberFormat="1" applyFill="1" applyBorder="1" applyAlignment="1" applyProtection="1">
      <alignment wrapText="1"/>
    </xf>
    <xf numFmtId="4" fontId="4" fillId="0" borderId="29" xfId="41" applyNumberFormat="1" applyFont="1" applyFill="1" applyBorder="1" applyAlignment="1">
      <alignment wrapText="1"/>
    </xf>
    <xf numFmtId="49" fontId="5" fillId="0" borderId="30" xfId="42" applyNumberFormat="1" applyFont="1" applyFill="1" applyBorder="1" applyAlignment="1" applyProtection="1">
      <alignment horizontal="left" vertical="top"/>
      <protection locked="0"/>
    </xf>
    <xf numFmtId="0" fontId="5" fillId="0" borderId="30" xfId="0" applyFont="1" applyFill="1" applyBorder="1" applyAlignment="1">
      <alignment vertical="top" wrapText="1"/>
    </xf>
    <xf numFmtId="0" fontId="1" fillId="0" borderId="0" xfId="46" applyAlignment="1">
      <alignment horizontal="left" vertical="top"/>
    </xf>
    <xf numFmtId="4" fontId="1" fillId="0" borderId="0" xfId="44" applyNumberFormat="1" applyFont="1" applyFill="1" applyBorder="1" applyAlignment="1">
      <alignment vertical="top" wrapText="1"/>
    </xf>
    <xf numFmtId="0" fontId="4" fillId="0" borderId="0" xfId="41" applyFill="1" applyAlignment="1"/>
    <xf numFmtId="0" fontId="4" fillId="0" borderId="0" xfId="41" applyFill="1" applyAlignment="1">
      <alignment horizontal="left"/>
    </xf>
    <xf numFmtId="0" fontId="4" fillId="0" borderId="0" xfId="41" applyFill="1" applyAlignment="1">
      <alignment wrapText="1"/>
    </xf>
    <xf numFmtId="0" fontId="1" fillId="0" borderId="0" xfId="46" applyAlignment="1">
      <alignment horizontal="left" vertical="top"/>
    </xf>
    <xf numFmtId="4" fontId="47" fillId="20" borderId="0" xfId="45" applyNumberFormat="1" applyFont="1" applyFill="1" applyBorder="1" applyAlignment="1">
      <alignment horizontal="right"/>
    </xf>
    <xf numFmtId="0" fontId="5" fillId="20" borderId="0" xfId="45" applyFont="1" applyFill="1" applyBorder="1" applyAlignment="1">
      <alignment horizontal="left" vertical="top" wrapText="1"/>
    </xf>
    <xf numFmtId="0" fontId="5" fillId="0" borderId="29" xfId="0" applyFont="1" applyFill="1" applyBorder="1" applyAlignment="1">
      <alignment vertical="top" wrapText="1"/>
    </xf>
    <xf numFmtId="0" fontId="4" fillId="0" borderId="29" xfId="0" applyFont="1" applyFill="1" applyBorder="1" applyAlignment="1">
      <alignment vertical="top" wrapText="1"/>
    </xf>
    <xf numFmtId="0" fontId="4" fillId="0" borderId="29" xfId="46" applyFont="1" applyFill="1" applyBorder="1" applyAlignment="1">
      <alignment horizontal="left" vertical="top" wrapText="1"/>
    </xf>
    <xf numFmtId="0" fontId="4" fillId="0" borderId="29" xfId="0" applyFont="1" applyFill="1" applyBorder="1" applyAlignment="1">
      <alignment horizontal="left" vertical="top" wrapText="1"/>
    </xf>
    <xf numFmtId="49" fontId="5" fillId="0" borderId="0" xfId="46" applyNumberFormat="1" applyFont="1" applyFill="1" applyBorder="1" applyAlignment="1">
      <alignment horizontal="left" vertical="top" wrapText="1"/>
    </xf>
    <xf numFmtId="0" fontId="46" fillId="0" borderId="0" xfId="46" applyFont="1" applyFill="1" applyBorder="1"/>
    <xf numFmtId="0" fontId="4" fillId="0" borderId="0" xfId="46" applyFont="1" applyFill="1" applyAlignment="1">
      <alignment horizontal="right"/>
    </xf>
    <xf numFmtId="0" fontId="4" fillId="0" borderId="0" xfId="46" applyFont="1" applyFill="1"/>
    <xf numFmtId="4" fontId="7" fillId="0" borderId="0" xfId="46" applyNumberFormat="1" applyFont="1" applyFill="1" applyBorder="1" applyAlignment="1">
      <alignment horizontal="justify" vertical="top"/>
    </xf>
    <xf numFmtId="0" fontId="5" fillId="0" borderId="29" xfId="46" applyFont="1" applyFill="1" applyBorder="1" applyAlignment="1">
      <alignment horizontal="left" vertical="top" wrapText="1"/>
    </xf>
    <xf numFmtId="0" fontId="1" fillId="0" borderId="0" xfId="46" applyFill="1" applyAlignment="1">
      <alignment horizontal="right"/>
    </xf>
    <xf numFmtId="0" fontId="1" fillId="0" borderId="0" xfId="46" applyFill="1" applyAlignment="1">
      <alignment horizontal="right" wrapText="1"/>
    </xf>
    <xf numFmtId="49" fontId="2" fillId="0" borderId="0" xfId="46" applyNumberFormat="1" applyFont="1" applyFill="1" applyAlignment="1">
      <alignment horizontal="justify" vertical="top" wrapText="1"/>
    </xf>
    <xf numFmtId="49" fontId="1" fillId="0" borderId="0" xfId="46" applyNumberFormat="1" applyFill="1" applyAlignment="1">
      <alignment horizontal="justify" vertical="top" wrapText="1"/>
    </xf>
    <xf numFmtId="49" fontId="5" fillId="0" borderId="30" xfId="0" applyNumberFormat="1" applyFont="1" applyFill="1" applyBorder="1" applyAlignment="1">
      <alignment horizontal="left" vertical="top" wrapText="1"/>
    </xf>
    <xf numFmtId="49" fontId="5" fillId="0" borderId="32" xfId="0" applyNumberFormat="1" applyFont="1" applyFill="1" applyBorder="1" applyAlignment="1">
      <alignment horizontal="left" vertical="top" wrapText="1"/>
    </xf>
    <xf numFmtId="0" fontId="4" fillId="0" borderId="31" xfId="47" applyFont="1" applyFill="1" applyBorder="1" applyAlignment="1">
      <alignment horizontal="left" vertical="top" wrapText="1"/>
    </xf>
    <xf numFmtId="0" fontId="4" fillId="0" borderId="29" xfId="0" applyNumberFormat="1" applyFont="1" applyFill="1" applyBorder="1" applyAlignment="1">
      <alignment horizontal="right" wrapText="1"/>
    </xf>
    <xf numFmtId="0" fontId="2" fillId="0" borderId="21" xfId="46" applyFont="1" applyFill="1" applyBorder="1" applyAlignment="1">
      <alignment horizontal="left" vertical="center" wrapText="1"/>
    </xf>
    <xf numFmtId="0" fontId="2" fillId="0" borderId="21" xfId="46" applyNumberFormat="1" applyFont="1" applyFill="1" applyBorder="1" applyAlignment="1">
      <alignment horizontal="right" vertical="center" wrapText="1"/>
    </xf>
    <xf numFmtId="49" fontId="4" fillId="0" borderId="0" xfId="46" applyNumberFormat="1" applyFont="1" applyFill="1" applyAlignment="1">
      <alignment horizontal="justify" vertical="top" wrapText="1"/>
    </xf>
    <xf numFmtId="49" fontId="20" fillId="0" borderId="24" xfId="46" applyNumberFormat="1" applyFont="1" applyFill="1" applyBorder="1" applyAlignment="1">
      <alignment horizontal="center" vertical="top" wrapText="1"/>
    </xf>
    <xf numFmtId="0" fontId="20" fillId="0" borderId="24" xfId="46" applyFont="1" applyFill="1" applyBorder="1" applyAlignment="1">
      <alignment horizontal="right"/>
    </xf>
    <xf numFmtId="49" fontId="5" fillId="0" borderId="0" xfId="46" applyNumberFormat="1" applyFont="1" applyFill="1" applyAlignment="1">
      <alignment horizontal="justify" vertical="top" wrapText="1"/>
    </xf>
    <xf numFmtId="0" fontId="5" fillId="0" borderId="0" xfId="46" applyFont="1" applyFill="1" applyAlignment="1">
      <alignment horizontal="right" wrapText="1"/>
    </xf>
    <xf numFmtId="0" fontId="1" fillId="0" borderId="0" xfId="46" applyFill="1" applyAlignment="1">
      <alignment horizontal="right" vertical="top" wrapText="1"/>
    </xf>
    <xf numFmtId="49" fontId="5" fillId="0" borderId="29" xfId="46" applyNumberFormat="1" applyFont="1" applyFill="1" applyBorder="1" applyAlignment="1">
      <alignment horizontal="left" vertical="top" wrapText="1"/>
    </xf>
    <xf numFmtId="49" fontId="52" fillId="0" borderId="29" xfId="46" applyNumberFormat="1" applyFont="1" applyFill="1" applyBorder="1" applyAlignment="1">
      <alignment horizontal="right" vertical="top" wrapText="1"/>
    </xf>
    <xf numFmtId="49" fontId="1" fillId="0" borderId="29" xfId="46" applyNumberFormat="1" applyFont="1" applyFill="1" applyBorder="1" applyAlignment="1">
      <alignment horizontal="left" vertical="top" wrapText="1"/>
    </xf>
    <xf numFmtId="0" fontId="2" fillId="0" borderId="0" xfId="46" applyFont="1" applyFill="1" applyBorder="1" applyAlignment="1">
      <alignment horizontal="left" vertical="top" wrapText="1"/>
    </xf>
    <xf numFmtId="0" fontId="47" fillId="0" borderId="0" xfId="46" applyNumberFormat="1" applyFont="1" applyFill="1" applyBorder="1" applyAlignment="1">
      <alignment horizontal="right"/>
    </xf>
    <xf numFmtId="0" fontId="4" fillId="0" borderId="0" xfId="55" applyFill="1" applyAlignment="1">
      <alignment vertical="top"/>
    </xf>
    <xf numFmtId="0" fontId="4" fillId="0" borderId="0" xfId="55"/>
    <xf numFmtId="4" fontId="4" fillId="0" borderId="0" xfId="55" applyNumberFormat="1" applyFill="1"/>
    <xf numFmtId="0" fontId="5" fillId="0" borderId="0" xfId="55" applyFont="1" applyFill="1" applyAlignment="1">
      <alignment vertical="top"/>
    </xf>
    <xf numFmtId="0" fontId="54" fillId="0" borderId="0" xfId="55" applyFont="1" applyFill="1"/>
    <xf numFmtId="4" fontId="4" fillId="0" borderId="0" xfId="55" applyNumberFormat="1" applyFill="1" applyAlignment="1">
      <alignment horizontal="center"/>
    </xf>
    <xf numFmtId="0" fontId="15" fillId="0" borderId="0" xfId="55" applyFont="1" applyFill="1" applyAlignment="1">
      <alignment vertical="top"/>
    </xf>
    <xf numFmtId="4" fontId="15" fillId="0" borderId="0" xfId="55" applyNumberFormat="1" applyFont="1" applyFill="1"/>
    <xf numFmtId="4" fontId="5" fillId="0" borderId="0" xfId="55" applyNumberFormat="1" applyFont="1" applyFill="1" applyAlignment="1">
      <alignment horizontal="center"/>
    </xf>
    <xf numFmtId="4" fontId="5" fillId="0" borderId="0" xfId="55" applyNumberFormat="1" applyFont="1" applyFill="1"/>
    <xf numFmtId="0" fontId="5" fillId="0" borderId="0" xfId="55" applyFont="1"/>
    <xf numFmtId="0" fontId="5" fillId="0" borderId="0" xfId="55" applyFont="1" applyFill="1"/>
    <xf numFmtId="0" fontId="4" fillId="0" borderId="0" xfId="127" applyFill="1" applyAlignment="1">
      <alignment vertical="top"/>
    </xf>
    <xf numFmtId="0" fontId="4" fillId="0" borderId="0" xfId="127"/>
    <xf numFmtId="4" fontId="4" fillId="0" borderId="0" xfId="127" applyNumberFormat="1" applyAlignment="1">
      <alignment horizontal="center"/>
    </xf>
    <xf numFmtId="4" fontId="4" fillId="0" borderId="0" xfId="127" applyNumberFormat="1"/>
    <xf numFmtId="0" fontId="5" fillId="0" borderId="0" xfId="127" applyFont="1" applyFill="1" applyAlignment="1">
      <alignment vertical="top"/>
    </xf>
    <xf numFmtId="4" fontId="5" fillId="0" borderId="0" xfId="127" applyNumberFormat="1" applyFont="1" applyFill="1"/>
    <xf numFmtId="0" fontId="5" fillId="0" borderId="0" xfId="127" applyFont="1"/>
    <xf numFmtId="4" fontId="5" fillId="0" borderId="0" xfId="127" applyNumberFormat="1" applyFont="1" applyAlignment="1">
      <alignment horizontal="center"/>
    </xf>
    <xf numFmtId="4" fontId="5" fillId="0" borderId="0" xfId="127" applyNumberFormat="1" applyFont="1"/>
    <xf numFmtId="0" fontId="5" fillId="0" borderId="0" xfId="127" applyFont="1" applyAlignment="1">
      <alignment vertical="top"/>
    </xf>
    <xf numFmtId="0" fontId="5" fillId="0" borderId="0" xfId="127" applyFont="1" applyAlignment="1">
      <alignment vertical="top" wrapText="1"/>
    </xf>
    <xf numFmtId="0" fontId="1" fillId="0" borderId="0" xfId="46" applyFill="1" applyAlignment="1">
      <alignment horizontal="left" vertical="top"/>
    </xf>
    <xf numFmtId="49" fontId="14" fillId="0" borderId="0" xfId="46" applyNumberFormat="1" applyFont="1" applyFill="1" applyAlignment="1">
      <alignment horizontal="left" vertical="top"/>
    </xf>
    <xf numFmtId="0" fontId="42" fillId="0" borderId="0" xfId="45" applyFont="1" applyFill="1" applyBorder="1"/>
    <xf numFmtId="49" fontId="1" fillId="0" borderId="24" xfId="46" applyNumberFormat="1" applyFont="1" applyFill="1" applyBorder="1" applyAlignment="1">
      <alignment horizontal="left" vertical="top" wrapText="1"/>
    </xf>
    <xf numFmtId="0" fontId="7" fillId="0" borderId="16" xfId="46" applyFont="1" applyFill="1" applyBorder="1" applyAlignment="1">
      <alignment horizontal="center" vertical="top"/>
    </xf>
    <xf numFmtId="49" fontId="1" fillId="0" borderId="16" xfId="46" applyNumberFormat="1" applyFill="1" applyBorder="1" applyAlignment="1">
      <alignment horizontal="justify" vertical="top" wrapText="1"/>
    </xf>
    <xf numFmtId="0" fontId="1" fillId="0" borderId="16" xfId="46" applyFill="1" applyBorder="1" applyAlignment="1">
      <alignment horizontal="right"/>
    </xf>
    <xf numFmtId="0" fontId="43" fillId="0" borderId="18" xfId="46" applyFont="1" applyFill="1" applyBorder="1" applyAlignment="1">
      <alignment horizontal="left" vertical="top" wrapText="1"/>
    </xf>
    <xf numFmtId="49" fontId="40" fillId="0" borderId="19" xfId="46" applyNumberFormat="1" applyFont="1" applyFill="1" applyBorder="1" applyAlignment="1">
      <alignment horizontal="justify" vertical="top" wrapText="1"/>
    </xf>
    <xf numFmtId="0" fontId="40" fillId="0" borderId="19" xfId="46" applyFont="1" applyFill="1" applyBorder="1" applyAlignment="1">
      <alignment horizontal="right" wrapText="1"/>
    </xf>
    <xf numFmtId="4" fontId="40" fillId="0" borderId="19" xfId="46" applyNumberFormat="1" applyFont="1" applyFill="1" applyBorder="1" applyAlignment="1">
      <alignment horizontal="right"/>
    </xf>
    <xf numFmtId="4" fontId="40" fillId="0" borderId="20" xfId="46" applyNumberFormat="1" applyFont="1" applyFill="1" applyBorder="1" applyAlignment="1">
      <alignment horizontal="right"/>
    </xf>
    <xf numFmtId="0" fontId="1" fillId="0" borderId="25" xfId="46" applyFont="1" applyFill="1" applyBorder="1" applyAlignment="1">
      <alignment horizontal="left" vertical="top" wrapText="1"/>
    </xf>
    <xf numFmtId="49" fontId="5" fillId="0" borderId="26" xfId="46" applyNumberFormat="1" applyFont="1" applyFill="1" applyBorder="1" applyAlignment="1">
      <alignment horizontal="justify" vertical="top" wrapText="1"/>
    </xf>
    <xf numFmtId="0" fontId="5" fillId="0" borderId="26" xfId="46" applyFont="1" applyFill="1" applyBorder="1" applyAlignment="1">
      <alignment horizontal="right" wrapText="1"/>
    </xf>
    <xf numFmtId="4" fontId="5" fillId="0" borderId="26" xfId="46" applyNumberFormat="1" applyFont="1" applyFill="1" applyBorder="1" applyAlignment="1">
      <alignment horizontal="right"/>
    </xf>
    <xf numFmtId="4" fontId="5" fillId="0" borderId="27" xfId="46" applyNumberFormat="1" applyFont="1" applyFill="1" applyBorder="1" applyAlignment="1">
      <alignment horizontal="right"/>
    </xf>
    <xf numFmtId="0" fontId="1" fillId="0" borderId="0" xfId="46" applyFont="1" applyFill="1" applyAlignment="1">
      <alignment horizontal="left" vertical="top" wrapText="1"/>
    </xf>
    <xf numFmtId="4" fontId="5" fillId="0" borderId="0" xfId="46" applyNumberFormat="1" applyFont="1" applyFill="1" applyAlignment="1">
      <alignment horizontal="right"/>
    </xf>
    <xf numFmtId="0" fontId="1" fillId="0" borderId="16" xfId="46" applyFont="1" applyFill="1" applyBorder="1" applyAlignment="1">
      <alignment horizontal="center" vertical="top"/>
    </xf>
    <xf numFmtId="0" fontId="5" fillId="19" borderId="0" xfId="55" applyFont="1" applyFill="1"/>
    <xf numFmtId="4" fontId="10" fillId="19" borderId="14" xfId="41" applyNumberFormat="1" applyFont="1" applyFill="1" applyBorder="1" applyAlignment="1">
      <alignment vertical="top" wrapText="1"/>
    </xf>
    <xf numFmtId="0" fontId="14" fillId="19" borderId="14" xfId="0" applyFont="1" applyFill="1" applyBorder="1" applyAlignment="1">
      <alignment vertical="top" wrapText="1"/>
    </xf>
    <xf numFmtId="4" fontId="10" fillId="19" borderId="14" xfId="41" applyNumberFormat="1" applyFont="1" applyFill="1" applyBorder="1"/>
    <xf numFmtId="0" fontId="10" fillId="19" borderId="14" xfId="41" applyFont="1" applyFill="1" applyBorder="1"/>
    <xf numFmtId="49" fontId="5" fillId="19" borderId="0" xfId="41" applyNumberFormat="1" applyFont="1" applyFill="1" applyAlignment="1">
      <alignment horizontal="justify" vertical="top" wrapText="1"/>
    </xf>
    <xf numFmtId="4" fontId="4" fillId="0" borderId="29" xfId="41" applyNumberFormat="1" applyFill="1" applyBorder="1" applyProtection="1">
      <protection locked="0"/>
    </xf>
    <xf numFmtId="49" fontId="48" fillId="0" borderId="0" xfId="46" applyNumberFormat="1" applyFont="1" applyFill="1" applyBorder="1" applyAlignment="1">
      <alignment horizontal="center"/>
    </xf>
    <xf numFmtId="0" fontId="3" fillId="0" borderId="21" xfId="46" applyNumberFormat="1" applyFont="1" applyFill="1" applyBorder="1" applyAlignment="1">
      <alignment horizontal="right" vertical="center"/>
    </xf>
    <xf numFmtId="49" fontId="5" fillId="0" borderId="29" xfId="46" applyNumberFormat="1" applyFont="1" applyFill="1" applyBorder="1" applyAlignment="1">
      <alignment horizontal="right" vertical="top"/>
    </xf>
    <xf numFmtId="0" fontId="46" fillId="0" borderId="0" xfId="46" applyFont="1" applyFill="1" applyBorder="1" applyAlignment="1">
      <alignment vertical="center"/>
    </xf>
    <xf numFmtId="0" fontId="5" fillId="0" borderId="0" xfId="46" applyFont="1" applyFill="1" applyBorder="1" applyAlignment="1">
      <alignment horizontal="justify" vertical="center" wrapText="1"/>
    </xf>
    <xf numFmtId="0" fontId="5" fillId="0" borderId="0" xfId="46" applyNumberFormat="1" applyFont="1" applyFill="1" applyBorder="1" applyAlignment="1">
      <alignment horizontal="right" vertical="center"/>
    </xf>
    <xf numFmtId="0" fontId="2" fillId="0" borderId="0" xfId="46" applyFont="1" applyFill="1" applyBorder="1" applyAlignment="1">
      <alignment horizontal="left" vertical="center" wrapText="1"/>
    </xf>
    <xf numFmtId="49" fontId="7" fillId="0" borderId="0" xfId="46" applyNumberFormat="1" applyFont="1" applyFill="1" applyBorder="1" applyAlignment="1">
      <alignment horizontal="left" vertical="top"/>
    </xf>
    <xf numFmtId="49" fontId="19" fillId="0" borderId="22" xfId="46" applyNumberFormat="1" applyFont="1" applyFill="1" applyBorder="1" applyAlignment="1">
      <alignment horizontal="left" vertical="center" wrapText="1"/>
    </xf>
    <xf numFmtId="4" fontId="2" fillId="0" borderId="23" xfId="46" applyNumberFormat="1" applyFont="1" applyFill="1" applyBorder="1" applyAlignment="1">
      <alignment horizontal="right" wrapText="1"/>
    </xf>
    <xf numFmtId="4" fontId="47" fillId="0" borderId="0" xfId="46" applyNumberFormat="1" applyFont="1" applyFill="1" applyBorder="1" applyAlignment="1">
      <alignment horizontal="right"/>
    </xf>
    <xf numFmtId="0" fontId="5" fillId="0" borderId="0" xfId="0" applyFont="1" applyFill="1" applyBorder="1" applyAlignment="1">
      <alignment horizontal="right"/>
    </xf>
    <xf numFmtId="170" fontId="5" fillId="0" borderId="0" xfId="0" applyNumberFormat="1" applyFont="1" applyFill="1" applyAlignment="1">
      <alignment horizontal="right"/>
    </xf>
    <xf numFmtId="4" fontId="5" fillId="0" borderId="0" xfId="0" applyNumberFormat="1" applyFont="1" applyFill="1" applyBorder="1" applyAlignment="1">
      <alignment horizontal="right"/>
    </xf>
    <xf numFmtId="4" fontId="47" fillId="0" borderId="0" xfId="0" applyNumberFormat="1" applyFont="1" applyFill="1" applyBorder="1" applyAlignment="1">
      <alignment horizontal="right"/>
    </xf>
    <xf numFmtId="169" fontId="59" fillId="0" borderId="0" xfId="172" applyNumberFormat="1" applyFont="1" applyFill="1" applyBorder="1" applyAlignment="1">
      <alignment horizontal="center" vertical="top"/>
    </xf>
    <xf numFmtId="0" fontId="5" fillId="0" borderId="0" xfId="173" applyNumberFormat="1" applyFont="1" applyFill="1" applyBorder="1" applyAlignment="1">
      <alignment horizontal="left" vertical="top" wrapText="1"/>
    </xf>
    <xf numFmtId="0" fontId="5" fillId="0" borderId="0" xfId="0" applyFont="1" applyFill="1"/>
    <xf numFmtId="0" fontId="5" fillId="0" borderId="0" xfId="0" applyFont="1" applyFill="1" applyAlignment="1">
      <alignment horizontal="left" vertical="top" wrapText="1"/>
    </xf>
    <xf numFmtId="49" fontId="3" fillId="0" borderId="22" xfId="46" applyNumberFormat="1" applyFont="1" applyFill="1" applyBorder="1" applyAlignment="1">
      <alignment horizontal="left" vertical="center"/>
    </xf>
    <xf numFmtId="4" fontId="3" fillId="0" borderId="23" xfId="46" applyNumberFormat="1" applyFont="1" applyFill="1" applyBorder="1" applyAlignment="1">
      <alignment horizontal="right" vertical="center"/>
    </xf>
    <xf numFmtId="49" fontId="2" fillId="0" borderId="0" xfId="46" applyNumberFormat="1" applyFont="1" applyFill="1" applyBorder="1" applyAlignment="1">
      <alignment horizontal="left" vertical="center"/>
    </xf>
    <xf numFmtId="49" fontId="3" fillId="0" borderId="0" xfId="46" applyNumberFormat="1" applyFont="1" applyFill="1" applyBorder="1" applyAlignment="1">
      <alignment horizontal="left" vertical="center"/>
    </xf>
    <xf numFmtId="0" fontId="3" fillId="0" borderId="0" xfId="46" applyNumberFormat="1" applyFont="1" applyFill="1" applyBorder="1" applyAlignment="1">
      <alignment horizontal="right" vertical="center"/>
    </xf>
    <xf numFmtId="4" fontId="3" fillId="0" borderId="23" xfId="46" applyNumberFormat="1" applyFont="1" applyFill="1" applyBorder="1" applyAlignment="1">
      <alignment horizontal="right"/>
    </xf>
    <xf numFmtId="14" fontId="1" fillId="0" borderId="0" xfId="0" applyNumberFormat="1" applyFont="1" applyAlignment="1">
      <alignment horizontal="righ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4" fontId="1" fillId="0" borderId="0" xfId="0" applyNumberFormat="1" applyFont="1" applyAlignment="1">
      <alignment horizontal="right" vertical="center"/>
    </xf>
    <xf numFmtId="0" fontId="46" fillId="0" borderId="0" xfId="46" applyFont="1" applyFill="1" applyBorder="1" applyAlignment="1">
      <alignment wrapText="1"/>
    </xf>
    <xf numFmtId="0" fontId="5" fillId="0" borderId="0" xfId="46" applyFont="1" applyFill="1" applyBorder="1" applyAlignment="1">
      <alignment horizontal="left" vertical="top" wrapText="1"/>
    </xf>
    <xf numFmtId="4" fontId="4" fillId="0" borderId="0" xfId="41" applyNumberFormat="1" applyFill="1" applyBorder="1" applyProtection="1">
      <protection locked="0"/>
    </xf>
    <xf numFmtId="49" fontId="42" fillId="0" borderId="0" xfId="45" applyNumberFormat="1" applyFont="1" applyFill="1" applyBorder="1" applyAlignment="1">
      <alignment horizontal="center"/>
    </xf>
    <xf numFmtId="0" fontId="5" fillId="0" borderId="0" xfId="45" applyFont="1" applyFill="1" applyBorder="1" applyAlignment="1">
      <alignment horizontal="left" vertical="top" wrapText="1"/>
    </xf>
    <xf numFmtId="0" fontId="5" fillId="0" borderId="0" xfId="45" applyFont="1" applyFill="1" applyBorder="1" applyAlignment="1">
      <alignment horizontal="right" vertical="top" wrapText="1"/>
    </xf>
    <xf numFmtId="0" fontId="2" fillId="0" borderId="0" xfId="46" applyFont="1" applyFill="1" applyAlignment="1">
      <alignment horizontal="left" vertical="top"/>
    </xf>
    <xf numFmtId="0" fontId="10" fillId="0" borderId="0" xfId="46" applyFont="1" applyFill="1" applyAlignment="1">
      <alignment horizontal="left" vertical="top"/>
    </xf>
    <xf numFmtId="0" fontId="1" fillId="0" borderId="0" xfId="46" applyFill="1" applyAlignment="1">
      <alignment horizontal="center" vertical="top"/>
    </xf>
    <xf numFmtId="0" fontId="0" fillId="0" borderId="16" xfId="46" applyFont="1" applyFill="1" applyBorder="1" applyAlignment="1">
      <alignment horizontal="center" vertical="top"/>
    </xf>
    <xf numFmtId="49" fontId="1" fillId="0" borderId="16" xfId="46" applyNumberFormat="1" applyFont="1" applyFill="1" applyBorder="1" applyAlignment="1">
      <alignment horizontal="justify" vertical="top" wrapText="1"/>
    </xf>
    <xf numFmtId="0" fontId="1" fillId="0" borderId="16" xfId="46" applyFont="1" applyFill="1" applyBorder="1" applyAlignment="1">
      <alignment horizontal="right"/>
    </xf>
    <xf numFmtId="0" fontId="4" fillId="0" borderId="0" xfId="127" applyAlignment="1">
      <alignment vertical="top"/>
    </xf>
    <xf numFmtId="0" fontId="54" fillId="0" borderId="0" xfId="127" applyFont="1"/>
    <xf numFmtId="4" fontId="54" fillId="0" borderId="0" xfId="127" applyNumberFormat="1" applyFont="1" applyAlignment="1">
      <alignment horizontal="center"/>
    </xf>
    <xf numFmtId="0" fontId="5" fillId="0" borderId="0" xfId="127" applyFont="1" applyAlignment="1">
      <alignment horizontal="justify"/>
    </xf>
    <xf numFmtId="0" fontId="5" fillId="0" borderId="0" xfId="127" applyFont="1" applyAlignment="1"/>
    <xf numFmtId="0" fontId="5" fillId="0" borderId="0" xfId="127" applyFont="1" applyFill="1" applyAlignment="1">
      <alignment horizontal="justify"/>
    </xf>
    <xf numFmtId="0" fontId="54" fillId="0" borderId="0" xfId="127" applyFont="1" applyAlignment="1">
      <alignment vertical="top"/>
    </xf>
    <xf numFmtId="4" fontId="54" fillId="0" borderId="0" xfId="127" applyNumberFormat="1" applyFont="1"/>
    <xf numFmtId="0" fontId="8" fillId="0" borderId="0" xfId="127" applyFont="1"/>
    <xf numFmtId="0" fontId="8" fillId="0" borderId="0" xfId="127" applyFont="1" applyAlignment="1">
      <alignment vertical="top"/>
    </xf>
    <xf numFmtId="0" fontId="2" fillId="0" borderId="0" xfId="127" applyFont="1" applyAlignment="1">
      <alignment vertical="top"/>
    </xf>
    <xf numFmtId="4" fontId="62" fillId="0" borderId="0" xfId="127" applyNumberFormat="1" applyFont="1" applyAlignment="1">
      <alignment horizontal="center"/>
    </xf>
    <xf numFmtId="4" fontId="62" fillId="0" borderId="0" xfId="127" applyNumberFormat="1" applyFont="1"/>
    <xf numFmtId="0" fontId="62" fillId="0" borderId="0" xfId="127" applyFont="1"/>
    <xf numFmtId="4" fontId="2" fillId="0" borderId="0" xfId="127" applyNumberFormat="1" applyFont="1" applyBorder="1" applyAlignment="1">
      <alignment horizontal="center"/>
    </xf>
    <xf numFmtId="4" fontId="2" fillId="0" borderId="0" xfId="127" applyNumberFormat="1" applyFont="1" applyBorder="1"/>
    <xf numFmtId="0" fontId="2" fillId="0" borderId="0" xfId="127" applyFont="1" applyAlignment="1">
      <alignment wrapText="1"/>
    </xf>
    <xf numFmtId="171" fontId="63" fillId="0" borderId="0" xfId="127" applyNumberFormat="1" applyFont="1"/>
    <xf numFmtId="4" fontId="64" fillId="0" borderId="0" xfId="127" applyNumberFormat="1" applyFont="1"/>
    <xf numFmtId="0" fontId="2" fillId="0" borderId="0" xfId="127" applyFont="1" applyBorder="1" applyAlignment="1">
      <alignment vertical="center" wrapText="1"/>
    </xf>
    <xf numFmtId="4" fontId="5" fillId="0" borderId="0" xfId="127" applyNumberFormat="1" applyFont="1" applyBorder="1"/>
    <xf numFmtId="0" fontId="2" fillId="0" borderId="0" xfId="127" applyFont="1" applyBorder="1" applyAlignment="1">
      <alignment wrapText="1"/>
    </xf>
    <xf numFmtId="4" fontId="64" fillId="0" borderId="0" xfId="127" applyNumberFormat="1" applyFont="1" applyFill="1"/>
    <xf numFmtId="0" fontId="2" fillId="0" borderId="0" xfId="127" applyFont="1" applyBorder="1" applyAlignment="1">
      <alignment vertical="top" wrapText="1"/>
    </xf>
    <xf numFmtId="0" fontId="5" fillId="0" borderId="0" xfId="127" applyFont="1" applyBorder="1" applyAlignment="1">
      <alignment vertical="top" wrapText="1"/>
    </xf>
    <xf numFmtId="2" fontId="3" fillId="0" borderId="29" xfId="0" applyNumberFormat="1" applyFont="1" applyFill="1" applyBorder="1" applyAlignment="1">
      <alignment horizontal="left" vertical="top" wrapText="1"/>
    </xf>
    <xf numFmtId="0" fontId="3" fillId="0" borderId="29" xfId="0" applyFont="1" applyFill="1" applyBorder="1" applyAlignment="1" applyProtection="1">
      <alignment horizontal="left" vertical="top" wrapText="1"/>
    </xf>
    <xf numFmtId="2" fontId="51" fillId="0" borderId="29" xfId="0" applyNumberFormat="1" applyFont="1" applyFill="1" applyBorder="1" applyAlignment="1">
      <alignment horizontal="left" vertical="top" wrapText="1"/>
    </xf>
    <xf numFmtId="0" fontId="3" fillId="19" borderId="0" xfId="127" applyFont="1" applyFill="1" applyAlignment="1">
      <alignment vertical="top" wrapText="1"/>
    </xf>
    <xf numFmtId="0" fontId="55" fillId="19" borderId="0" xfId="127" applyFont="1" applyFill="1" applyAlignment="1">
      <alignment horizontal="center" vertical="top"/>
    </xf>
    <xf numFmtId="4" fontId="5" fillId="19" borderId="0" xfId="127" applyNumberFormat="1" applyFont="1" applyFill="1" applyAlignment="1">
      <alignment horizontal="center"/>
    </xf>
    <xf numFmtId="4" fontId="5" fillId="19" borderId="0" xfId="127" applyNumberFormat="1" applyFont="1" applyFill="1"/>
    <xf numFmtId="0" fontId="5" fillId="19" borderId="0" xfId="127" applyFont="1" applyFill="1"/>
    <xf numFmtId="49" fontId="5" fillId="0" borderId="0" xfId="46" applyNumberFormat="1" applyFont="1" applyBorder="1" applyAlignment="1">
      <alignment horizontal="left" vertical="top"/>
    </xf>
    <xf numFmtId="49" fontId="3" fillId="0" borderId="0" xfId="46" applyNumberFormat="1" applyFont="1" applyBorder="1" applyAlignment="1">
      <alignment horizontal="left" vertical="center"/>
    </xf>
    <xf numFmtId="0" fontId="2" fillId="0" borderId="0" xfId="46" applyFont="1" applyBorder="1" applyAlignment="1">
      <alignment horizontal="left" vertical="center" wrapText="1"/>
    </xf>
    <xf numFmtId="0" fontId="3" fillId="0" borderId="0" xfId="46" applyNumberFormat="1" applyFont="1" applyBorder="1" applyAlignment="1">
      <alignment horizontal="right" vertical="center"/>
    </xf>
    <xf numFmtId="0" fontId="22" fillId="0" borderId="0" xfId="0" applyFont="1" applyAlignment="1"/>
    <xf numFmtId="49" fontId="4" fillId="0" borderId="0" xfId="46" applyNumberFormat="1" applyFont="1" applyFill="1" applyAlignment="1">
      <alignment horizontal="justify" vertical="top" wrapText="1"/>
    </xf>
    <xf numFmtId="0" fontId="42" fillId="20" borderId="0" xfId="45" applyFont="1" applyFill="1" applyBorder="1"/>
    <xf numFmtId="0" fontId="59" fillId="0" borderId="0" xfId="0" applyFont="1" applyFill="1" applyAlignment="1">
      <alignment vertical="center"/>
    </xf>
    <xf numFmtId="0" fontId="1" fillId="0" borderId="0" xfId="55" applyFont="1" applyProtection="1"/>
    <xf numFmtId="0" fontId="68" fillId="0" borderId="0" xfId="55" applyFont="1"/>
    <xf numFmtId="0" fontId="6" fillId="0" borderId="0" xfId="55" applyFont="1" applyAlignment="1">
      <alignment vertical="center"/>
    </xf>
    <xf numFmtId="0" fontId="68" fillId="0" borderId="0" xfId="55" applyFont="1" applyFill="1"/>
    <xf numFmtId="0" fontId="6" fillId="21" borderId="0" xfId="55" applyFont="1" applyFill="1" applyAlignment="1">
      <alignment vertical="center"/>
    </xf>
    <xf numFmtId="0" fontId="6" fillId="0" borderId="0" xfId="55" applyFont="1" applyFill="1"/>
    <xf numFmtId="0" fontId="5" fillId="0" borderId="0" xfId="0" applyFont="1" applyFill="1" applyAlignment="1">
      <alignment vertical="center"/>
    </xf>
    <xf numFmtId="0" fontId="68" fillId="0" borderId="0" xfId="55" applyFont="1" applyFill="1" applyAlignment="1">
      <alignment vertical="center"/>
    </xf>
    <xf numFmtId="0" fontId="0" fillId="0" borderId="0" xfId="0" applyFill="1"/>
    <xf numFmtId="0" fontId="77" fillId="0" borderId="0" xfId="0" applyFont="1" applyFill="1" applyBorder="1"/>
    <xf numFmtId="0" fontId="1" fillId="0" borderId="0" xfId="0" applyFont="1" applyFill="1" applyBorder="1"/>
    <xf numFmtId="0" fontId="79" fillId="0" borderId="0" xfId="0" applyFont="1" applyFill="1" applyBorder="1"/>
    <xf numFmtId="0" fontId="1" fillId="0" borderId="0" xfId="0" applyFont="1" applyBorder="1"/>
    <xf numFmtId="0" fontId="82" fillId="0" borderId="0" xfId="0" applyFont="1" applyFill="1" applyBorder="1"/>
    <xf numFmtId="0" fontId="82" fillId="0" borderId="0" xfId="0" applyFont="1" applyBorder="1"/>
    <xf numFmtId="0" fontId="68" fillId="0" borderId="0" xfId="55" applyFont="1" applyFill="1" applyBorder="1"/>
    <xf numFmtId="0" fontId="68" fillId="0" borderId="0" xfId="55" applyFont="1" applyBorder="1"/>
    <xf numFmtId="0" fontId="91" fillId="0" borderId="0" xfId="0" applyFont="1"/>
    <xf numFmtId="49" fontId="52" fillId="0" borderId="0" xfId="46" applyNumberFormat="1" applyFont="1" applyBorder="1" applyAlignment="1">
      <alignment horizontal="right" vertical="top" wrapText="1"/>
    </xf>
    <xf numFmtId="49" fontId="1" fillId="0" borderId="0" xfId="46" applyNumberFormat="1" applyFont="1" applyFill="1" applyBorder="1" applyAlignment="1">
      <alignment horizontal="left" vertical="top" wrapText="1"/>
    </xf>
    <xf numFmtId="4" fontId="4" fillId="18" borderId="0" xfId="41" applyNumberFormat="1" applyFill="1" applyBorder="1" applyProtection="1">
      <protection locked="0"/>
    </xf>
    <xf numFmtId="172" fontId="2" fillId="0" borderId="0" xfId="0" applyNumberFormat="1" applyFont="1" applyFill="1" applyAlignment="1" applyProtection="1">
      <alignment horizontal="center" vertical="top"/>
    </xf>
    <xf numFmtId="172" fontId="59" fillId="0" borderId="0" xfId="0" applyNumberFormat="1" applyFont="1" applyFill="1" applyAlignment="1" applyProtection="1">
      <alignment vertical="center"/>
    </xf>
    <xf numFmtId="172" fontId="59" fillId="0" borderId="0" xfId="0" applyNumberFormat="1" applyFont="1" applyFill="1" applyAlignment="1" applyProtection="1">
      <alignment horizontal="center"/>
    </xf>
    <xf numFmtId="172" fontId="59" fillId="0" borderId="0" xfId="0" applyNumberFormat="1" applyFont="1" applyFill="1" applyAlignment="1" applyProtection="1">
      <alignment horizontal="right" vertical="center"/>
    </xf>
    <xf numFmtId="172" fontId="66" fillId="0" borderId="0" xfId="0" applyNumberFormat="1" applyFont="1" applyFill="1" applyBorder="1" applyAlignment="1" applyProtection="1">
      <alignment horizontal="left" vertical="center"/>
    </xf>
    <xf numFmtId="172" fontId="66" fillId="0" borderId="0" xfId="0" applyNumberFormat="1" applyFont="1" applyFill="1" applyBorder="1" applyAlignment="1" applyProtection="1">
      <alignment horizontal="center"/>
    </xf>
    <xf numFmtId="172" fontId="67" fillId="0" borderId="0" xfId="55" applyNumberFormat="1" applyFont="1" applyAlignment="1" applyProtection="1">
      <alignment horizontal="left" vertical="top"/>
    </xf>
    <xf numFmtId="172" fontId="1" fillId="0" borderId="0" xfId="55" applyNumberFormat="1" applyFont="1" applyProtection="1"/>
    <xf numFmtId="172" fontId="1" fillId="0" borderId="0" xfId="55" applyNumberFormat="1" applyFont="1" applyAlignment="1" applyProtection="1">
      <alignment horizontal="center"/>
    </xf>
    <xf numFmtId="172" fontId="51" fillId="0" borderId="0" xfId="55" applyNumberFormat="1" applyFont="1" applyAlignment="1" applyProtection="1">
      <alignment horizontal="center" vertical="top"/>
    </xf>
    <xf numFmtId="172" fontId="1" fillId="0" borderId="0" xfId="55" applyNumberFormat="1" applyFont="1" applyAlignment="1" applyProtection="1">
      <alignment vertical="top"/>
    </xf>
    <xf numFmtId="172" fontId="51" fillId="0" borderId="0" xfId="55" applyNumberFormat="1" applyFont="1" applyAlignment="1" applyProtection="1">
      <alignment horizontal="center" vertical="top" wrapText="1"/>
    </xf>
    <xf numFmtId="172" fontId="1" fillId="0" borderId="0" xfId="55" applyNumberFormat="1" applyFont="1" applyAlignment="1" applyProtection="1">
      <alignment vertical="top" wrapText="1"/>
    </xf>
    <xf numFmtId="172" fontId="1" fillId="0" borderId="0" xfId="55" applyNumberFormat="1" applyFont="1" applyAlignment="1" applyProtection="1">
      <alignment horizontal="center" wrapText="1"/>
    </xf>
    <xf numFmtId="172" fontId="1" fillId="0" borderId="0" xfId="55" applyNumberFormat="1" applyFont="1" applyAlignment="1" applyProtection="1">
      <alignment horizontal="right" vertical="top" wrapText="1"/>
    </xf>
    <xf numFmtId="172" fontId="51" fillId="0" borderId="33" xfId="55" applyNumberFormat="1" applyFont="1" applyBorder="1" applyAlignment="1" applyProtection="1">
      <alignment horizontal="right" vertical="center" wrapText="1"/>
    </xf>
    <xf numFmtId="172" fontId="51" fillId="0" borderId="33" xfId="55" applyNumberFormat="1" applyFont="1" applyBorder="1" applyAlignment="1" applyProtection="1">
      <alignment vertical="center"/>
    </xf>
    <xf numFmtId="172" fontId="51" fillId="0" borderId="0" xfId="55" applyNumberFormat="1" applyFont="1" applyFill="1" applyAlignment="1" applyProtection="1">
      <alignment horizontal="center" vertical="top"/>
    </xf>
    <xf numFmtId="172" fontId="51" fillId="0" borderId="0" xfId="55" applyNumberFormat="1" applyFont="1" applyFill="1" applyAlignment="1" applyProtection="1">
      <alignment vertical="center"/>
    </xf>
    <xf numFmtId="172" fontId="51" fillId="0" borderId="0" xfId="55" applyNumberFormat="1" applyFont="1" applyFill="1" applyAlignment="1" applyProtection="1"/>
    <xf numFmtId="172" fontId="1" fillId="0" borderId="0" xfId="55" applyNumberFormat="1" applyFont="1" applyFill="1" applyAlignment="1" applyProtection="1">
      <alignment horizontal="center"/>
    </xf>
    <xf numFmtId="172" fontId="1" fillId="0" borderId="0" xfId="55" applyNumberFormat="1" applyFont="1" applyFill="1" applyAlignment="1" applyProtection="1">
      <alignment horizontal="right"/>
    </xf>
    <xf numFmtId="172" fontId="1" fillId="0" borderId="0" xfId="55" applyNumberFormat="1" applyFont="1" applyFill="1" applyAlignment="1" applyProtection="1">
      <alignment wrapText="1"/>
    </xf>
    <xf numFmtId="172" fontId="61" fillId="21" borderId="34" xfId="46" applyNumberFormat="1" applyFont="1" applyFill="1" applyBorder="1" applyAlignment="1" applyProtection="1">
      <alignment horizontal="left" vertical="top" wrapText="1"/>
    </xf>
    <xf numFmtId="172" fontId="61" fillId="21" borderId="37" xfId="46" applyNumberFormat="1" applyFont="1" applyFill="1" applyBorder="1" applyAlignment="1" applyProtection="1">
      <alignment horizontal="center" vertical="center"/>
    </xf>
    <xf numFmtId="172" fontId="61" fillId="21" borderId="38" xfId="46" applyNumberFormat="1" applyFont="1" applyFill="1" applyBorder="1" applyAlignment="1" applyProtection="1">
      <alignment horizontal="center" vertical="center"/>
    </xf>
    <xf numFmtId="172" fontId="61" fillId="0" borderId="0" xfId="46" applyNumberFormat="1" applyFont="1" applyFill="1" applyBorder="1" applyAlignment="1" applyProtection="1">
      <alignment horizontal="left" vertical="top" wrapText="1"/>
    </xf>
    <xf numFmtId="172" fontId="61" fillId="0" borderId="0" xfId="46" applyNumberFormat="1" applyFont="1" applyFill="1" applyBorder="1" applyAlignment="1" applyProtection="1">
      <alignment horizontal="left" vertical="center"/>
    </xf>
    <xf numFmtId="172" fontId="61" fillId="0" borderId="0" xfId="46" applyNumberFormat="1" applyFont="1" applyFill="1" applyBorder="1" applyAlignment="1" applyProtection="1">
      <alignment horizontal="center"/>
    </xf>
    <xf numFmtId="172" fontId="1" fillId="0" borderId="0" xfId="55" applyNumberFormat="1" applyFont="1" applyFill="1" applyAlignment="1" applyProtection="1">
      <alignment vertical="top" wrapText="1"/>
    </xf>
    <xf numFmtId="172" fontId="1" fillId="0" borderId="0" xfId="55" applyNumberFormat="1" applyFont="1" applyFill="1" applyAlignment="1" applyProtection="1">
      <alignment horizontal="center" wrapText="1"/>
    </xf>
    <xf numFmtId="172" fontId="68" fillId="0" borderId="0" xfId="174" applyNumberFormat="1" applyFont="1" applyFill="1" applyAlignment="1" applyProtection="1"/>
    <xf numFmtId="172" fontId="1" fillId="0" borderId="0" xfId="55" applyNumberFormat="1" applyFont="1" applyFill="1" applyAlignment="1" applyProtection="1"/>
    <xf numFmtId="172" fontId="1" fillId="0" borderId="0" xfId="55" applyNumberFormat="1" applyFont="1" applyFill="1" applyBorder="1" applyAlignment="1" applyProtection="1">
      <alignment horizontal="left" vertical="justify"/>
    </xf>
    <xf numFmtId="172" fontId="19" fillId="0" borderId="0" xfId="0" applyNumberFormat="1" applyFont="1" applyFill="1" applyAlignment="1" applyProtection="1">
      <alignment horizontal="center" vertical="top"/>
    </xf>
    <xf numFmtId="172" fontId="16" fillId="0" borderId="0" xfId="0" applyNumberFormat="1" applyFont="1" applyFill="1" applyAlignment="1" applyProtection="1">
      <alignment vertical="justify"/>
    </xf>
    <xf numFmtId="172" fontId="16" fillId="0" borderId="0" xfId="0" applyNumberFormat="1" applyFont="1" applyFill="1" applyAlignment="1" applyProtection="1">
      <alignment horizontal="center"/>
    </xf>
    <xf numFmtId="172" fontId="51" fillId="0" borderId="0" xfId="0" applyNumberFormat="1" applyFont="1" applyFill="1" applyAlignment="1" applyProtection="1">
      <alignment horizontal="center" vertical="top"/>
    </xf>
    <xf numFmtId="172" fontId="1" fillId="0" borderId="0" xfId="0" applyNumberFormat="1" applyFont="1" applyFill="1" applyAlignment="1" applyProtection="1">
      <alignment horizontal="left" vertical="justify" wrapText="1"/>
    </xf>
    <xf numFmtId="172" fontId="1" fillId="0" borderId="0" xfId="0" applyNumberFormat="1" applyFont="1" applyFill="1" applyAlignment="1" applyProtection="1">
      <alignment horizontal="center"/>
    </xf>
    <xf numFmtId="172" fontId="1" fillId="0" borderId="0" xfId="0" applyNumberFormat="1" applyFont="1" applyFill="1" applyAlignment="1" applyProtection="1">
      <alignment horizontal="right"/>
    </xf>
    <xf numFmtId="172" fontId="68" fillId="0" borderId="0" xfId="0" applyNumberFormat="1" applyFont="1" applyFill="1" applyAlignment="1" applyProtection="1">
      <alignment horizontal="center"/>
    </xf>
    <xf numFmtId="172" fontId="1" fillId="0" borderId="0" xfId="0" applyNumberFormat="1" applyFont="1" applyFill="1" applyAlignment="1" applyProtection="1">
      <alignment vertical="justify"/>
    </xf>
    <xf numFmtId="172" fontId="51" fillId="0" borderId="28" xfId="0" applyNumberFormat="1" applyFont="1" applyFill="1" applyBorder="1" applyAlignment="1" applyProtection="1">
      <alignment horizontal="left" vertical="justify"/>
    </xf>
    <xf numFmtId="172" fontId="51" fillId="0" borderId="28" xfId="0" applyNumberFormat="1" applyFont="1" applyFill="1" applyBorder="1" applyAlignment="1" applyProtection="1">
      <alignment horizontal="center"/>
    </xf>
    <xf numFmtId="172" fontId="68" fillId="0" borderId="0" xfId="174" applyNumberFormat="1" applyFont="1" applyFill="1" applyAlignment="1" applyProtection="1">
      <alignment horizontal="right"/>
    </xf>
    <xf numFmtId="172" fontId="19" fillId="0" borderId="0" xfId="175" applyNumberFormat="1" applyFont="1" applyAlignment="1" applyProtection="1">
      <alignment horizontal="center" vertical="top"/>
    </xf>
    <xf numFmtId="172" fontId="1" fillId="0" borderId="0" xfId="175" applyNumberFormat="1" applyFont="1" applyFill="1" applyAlignment="1" applyProtection="1">
      <alignment vertical="justify" wrapText="1"/>
    </xf>
    <xf numFmtId="172" fontId="16" fillId="0" borderId="0" xfId="175" applyNumberFormat="1" applyFont="1" applyFill="1" applyAlignment="1" applyProtection="1">
      <alignment horizontal="center"/>
    </xf>
    <xf numFmtId="172" fontId="19" fillId="0" borderId="0" xfId="175" applyNumberFormat="1" applyFont="1" applyAlignment="1" applyProtection="1">
      <alignment horizontal="right"/>
    </xf>
    <xf numFmtId="172" fontId="1" fillId="0" borderId="0" xfId="175" applyNumberFormat="1" applyFont="1" applyFill="1" applyAlignment="1" applyProtection="1">
      <alignment vertical="justify"/>
    </xf>
    <xf numFmtId="172" fontId="19" fillId="0" borderId="0" xfId="175" applyNumberFormat="1" applyFont="1" applyFill="1" applyAlignment="1" applyProtection="1">
      <alignment vertical="justify"/>
    </xf>
    <xf numFmtId="172" fontId="16" fillId="0" borderId="0" xfId="175" applyNumberFormat="1" applyFont="1" applyFill="1" applyAlignment="1" applyProtection="1">
      <alignment vertical="justify" wrapText="1"/>
    </xf>
    <xf numFmtId="172" fontId="16" fillId="0" borderId="0" xfId="55" applyNumberFormat="1" applyFont="1" applyFill="1" applyAlignment="1" applyProtection="1">
      <alignment horizontal="center"/>
    </xf>
    <xf numFmtId="172" fontId="1" fillId="0" borderId="0" xfId="0" applyNumberFormat="1" applyFont="1" applyFill="1" applyAlignment="1" applyProtection="1">
      <alignment horizontal="left" vertical="top" wrapText="1"/>
    </xf>
    <xf numFmtId="172" fontId="1" fillId="0" borderId="0" xfId="55" applyNumberFormat="1" applyFont="1" applyFill="1" applyProtection="1"/>
    <xf numFmtId="172" fontId="1" fillId="0" borderId="0" xfId="0" applyNumberFormat="1" applyFont="1" applyFill="1" applyBorder="1" applyAlignment="1" applyProtection="1">
      <alignment horizontal="left" vertical="top" wrapText="1"/>
    </xf>
    <xf numFmtId="172" fontId="1" fillId="0" borderId="0" xfId="0" applyNumberFormat="1" applyFont="1" applyFill="1" applyAlignment="1" applyProtection="1">
      <alignment horizontal="left" vertical="justify"/>
    </xf>
    <xf numFmtId="172" fontId="51" fillId="0" borderId="39" xfId="0" applyNumberFormat="1" applyFont="1" applyFill="1" applyBorder="1" applyAlignment="1" applyProtection="1">
      <alignment horizontal="center" vertical="top"/>
    </xf>
    <xf numFmtId="172" fontId="51" fillId="0" borderId="39" xfId="0" applyNumberFormat="1" applyFont="1" applyFill="1" applyBorder="1" applyAlignment="1" applyProtection="1">
      <alignment horizontal="left" vertical="justify"/>
    </xf>
    <xf numFmtId="172" fontId="1" fillId="0" borderId="39" xfId="0" applyNumberFormat="1" applyFont="1" applyFill="1" applyBorder="1" applyAlignment="1" applyProtection="1">
      <alignment horizontal="center" vertical="justify"/>
    </xf>
    <xf numFmtId="172" fontId="51" fillId="0" borderId="39" xfId="0" applyNumberFormat="1" applyFont="1" applyFill="1" applyBorder="1" applyAlignment="1" applyProtection="1">
      <alignment horizontal="center"/>
    </xf>
    <xf numFmtId="172" fontId="1" fillId="0" borderId="39" xfId="0" applyNumberFormat="1" applyFont="1" applyFill="1" applyBorder="1" applyAlignment="1" applyProtection="1">
      <alignment horizontal="center"/>
    </xf>
    <xf numFmtId="172" fontId="1" fillId="0" borderId="39" xfId="0" applyNumberFormat="1" applyFont="1" applyFill="1" applyBorder="1" applyAlignment="1" applyProtection="1"/>
    <xf numFmtId="172" fontId="1" fillId="0" borderId="39" xfId="0" applyNumberFormat="1" applyFont="1" applyFill="1" applyBorder="1" applyAlignment="1" applyProtection="1">
      <alignment horizontal="right"/>
    </xf>
    <xf numFmtId="172" fontId="51" fillId="0" borderId="0" xfId="0" applyNumberFormat="1" applyFont="1" applyFill="1" applyBorder="1" applyAlignment="1" applyProtection="1">
      <alignment horizontal="center" vertical="top"/>
    </xf>
    <xf numFmtId="172" fontId="51" fillId="0" borderId="0" xfId="0" applyNumberFormat="1" applyFont="1" applyFill="1" applyBorder="1" applyAlignment="1" applyProtection="1">
      <alignment horizontal="left" vertical="justify"/>
    </xf>
    <xf numFmtId="172" fontId="1" fillId="0" borderId="0" xfId="0" applyNumberFormat="1" applyFont="1" applyFill="1" applyBorder="1" applyAlignment="1" applyProtection="1">
      <alignment horizontal="center" vertical="justify"/>
    </xf>
    <xf numFmtId="172" fontId="51" fillId="0" borderId="0" xfId="0" applyNumberFormat="1" applyFont="1" applyFill="1" applyBorder="1" applyAlignment="1" applyProtection="1">
      <alignment horizontal="center"/>
    </xf>
    <xf numFmtId="172" fontId="1" fillId="0" borderId="0" xfId="0" applyNumberFormat="1" applyFont="1" applyFill="1" applyBorder="1" applyAlignment="1" applyProtection="1">
      <alignment horizontal="center"/>
    </xf>
    <xf numFmtId="172" fontId="1" fillId="0" borderId="0" xfId="0" applyNumberFormat="1" applyFont="1" applyFill="1" applyBorder="1" applyAlignment="1" applyProtection="1"/>
    <xf numFmtId="172" fontId="1" fillId="0" borderId="0" xfId="0" applyNumberFormat="1" applyFont="1" applyFill="1" applyBorder="1" applyAlignment="1" applyProtection="1">
      <alignment horizontal="right"/>
    </xf>
    <xf numFmtId="172" fontId="51" fillId="0" borderId="0" xfId="55" applyNumberFormat="1" applyFont="1" applyFill="1" applyAlignment="1" applyProtection="1">
      <alignment vertical="center" wrapText="1"/>
    </xf>
    <xf numFmtId="172" fontId="51" fillId="0" borderId="0" xfId="55" applyNumberFormat="1" applyFont="1" applyFill="1" applyAlignment="1" applyProtection="1">
      <alignment wrapText="1"/>
    </xf>
    <xf numFmtId="172" fontId="1" fillId="0" borderId="0" xfId="0" applyNumberFormat="1" applyFont="1" applyFill="1" applyAlignment="1" applyProtection="1">
      <alignment horizontal="justify"/>
    </xf>
    <xf numFmtId="172" fontId="51" fillId="0" borderId="0" xfId="176" applyNumberFormat="1" applyFont="1" applyFill="1" applyAlignment="1" applyProtection="1">
      <alignment horizontal="center" vertical="top"/>
    </xf>
    <xf numFmtId="172" fontId="51" fillId="0" borderId="0" xfId="176" applyNumberFormat="1" applyFont="1" applyFill="1" applyAlignment="1" applyProtection="1">
      <alignment vertical="center"/>
    </xf>
    <xf numFmtId="172" fontId="1" fillId="0" borderId="0" xfId="176" applyNumberFormat="1" applyFont="1" applyFill="1" applyAlignment="1" applyProtection="1">
      <alignment horizontal="center"/>
    </xf>
    <xf numFmtId="172" fontId="1" fillId="0" borderId="0" xfId="176" applyNumberFormat="1" applyFont="1" applyFill="1" applyAlignment="1" applyProtection="1">
      <alignment vertical="center"/>
    </xf>
    <xf numFmtId="172" fontId="51" fillId="0" borderId="0" xfId="176" applyNumberFormat="1" applyFont="1" applyFill="1" applyAlignment="1" applyProtection="1">
      <alignment horizontal="left" vertical="top"/>
    </xf>
    <xf numFmtId="172" fontId="1" fillId="0" borderId="0" xfId="176" applyNumberFormat="1" applyFont="1" applyFill="1" applyAlignment="1" applyProtection="1">
      <alignment vertical="top" wrapText="1"/>
    </xf>
    <xf numFmtId="172" fontId="1" fillId="0" borderId="0" xfId="176" applyNumberFormat="1" applyFont="1" applyFill="1" applyProtection="1"/>
    <xf numFmtId="172" fontId="1" fillId="0" borderId="0" xfId="176" applyNumberFormat="1" applyFont="1" applyFill="1" applyAlignment="1" applyProtection="1"/>
    <xf numFmtId="172" fontId="1" fillId="0" borderId="0" xfId="0" applyNumberFormat="1" applyFont="1" applyFill="1" applyBorder="1" applyAlignment="1" applyProtection="1">
      <alignment horizontal="left" vertical="justify" wrapText="1"/>
    </xf>
    <xf numFmtId="172" fontId="69" fillId="0" borderId="0" xfId="0" applyNumberFormat="1" applyFont="1" applyFill="1" applyAlignment="1" applyProtection="1">
      <alignment horizontal="left" vertical="justify"/>
    </xf>
    <xf numFmtId="172" fontId="70" fillId="0" borderId="0" xfId="0" applyNumberFormat="1" applyFont="1" applyFill="1" applyAlignment="1" applyProtection="1">
      <alignment horizontal="center" vertical="top"/>
    </xf>
    <xf numFmtId="172" fontId="69" fillId="0" borderId="0" xfId="0" applyNumberFormat="1" applyFont="1" applyFill="1" applyAlignment="1" applyProtection="1">
      <alignment horizontal="center"/>
    </xf>
    <xf numFmtId="172" fontId="69" fillId="0" borderId="0" xfId="0" applyNumberFormat="1" applyFont="1" applyFill="1" applyProtection="1"/>
    <xf numFmtId="172" fontId="1" fillId="0" borderId="0" xfId="0" applyNumberFormat="1" applyFont="1" applyFill="1" applyProtection="1"/>
    <xf numFmtId="172" fontId="69" fillId="0" borderId="0" xfId="0" applyNumberFormat="1" applyFont="1" applyFill="1" applyAlignment="1" applyProtection="1">
      <alignment horizontal="left" vertical="justify" wrapText="1"/>
    </xf>
    <xf numFmtId="172" fontId="16" fillId="0" borderId="0" xfId="0" applyNumberFormat="1" applyFont="1" applyFill="1" applyProtection="1"/>
    <xf numFmtId="172" fontId="51" fillId="0" borderId="0" xfId="0" applyNumberFormat="1" applyFont="1" applyFill="1" applyAlignment="1" applyProtection="1">
      <alignment horizontal="left" vertical="top"/>
    </xf>
    <xf numFmtId="172" fontId="16" fillId="0" borderId="0" xfId="0" applyNumberFormat="1" applyFont="1" applyFill="1" applyBorder="1" applyAlignment="1" applyProtection="1">
      <alignment horizontal="center"/>
    </xf>
    <xf numFmtId="172" fontId="71" fillId="0" borderId="0" xfId="0" applyNumberFormat="1" applyFont="1" applyFill="1" applyAlignment="1" applyProtection="1">
      <alignment horizontal="center"/>
    </xf>
    <xf numFmtId="172" fontId="51" fillId="0" borderId="0" xfId="0" applyNumberFormat="1" applyFont="1" applyFill="1" applyBorder="1" applyAlignment="1" applyProtection="1">
      <alignment horizontal="center" vertical="top" wrapText="1"/>
    </xf>
    <xf numFmtId="172" fontId="1" fillId="0" borderId="0" xfId="0" applyNumberFormat="1" applyFont="1" applyFill="1" applyAlignment="1" applyProtection="1">
      <alignment horizontal="center" vertical="justify"/>
    </xf>
    <xf numFmtId="172" fontId="51" fillId="0" borderId="0" xfId="0" applyNumberFormat="1" applyFont="1" applyFill="1" applyAlignment="1" applyProtection="1">
      <alignment horizontal="center" vertical="top" wrapText="1"/>
    </xf>
    <xf numFmtId="172" fontId="1" fillId="0" borderId="0" xfId="0" applyNumberFormat="1" applyFont="1" applyFill="1" applyAlignment="1" applyProtection="1">
      <alignment horizontal="center" wrapText="1"/>
    </xf>
    <xf numFmtId="172" fontId="51" fillId="0" borderId="0" xfId="0" applyNumberFormat="1" applyFont="1" applyFill="1" applyAlignment="1" applyProtection="1">
      <alignment horizontal="right" vertical="top"/>
    </xf>
    <xf numFmtId="172" fontId="19" fillId="0" borderId="0" xfId="0" applyNumberFormat="1" applyFont="1" applyFill="1" applyAlignment="1" applyProtection="1">
      <alignment horizontal="right" vertical="top"/>
    </xf>
    <xf numFmtId="172" fontId="72" fillId="0" borderId="0" xfId="0" applyNumberFormat="1" applyFont="1" applyFill="1" applyAlignment="1" applyProtection="1">
      <alignment vertical="justify"/>
    </xf>
    <xf numFmtId="172" fontId="73" fillId="0" borderId="0" xfId="0" applyNumberFormat="1" applyFont="1" applyFill="1" applyBorder="1" applyAlignment="1" applyProtection="1">
      <alignment horizontal="center"/>
    </xf>
    <xf numFmtId="172" fontId="16" fillId="0" borderId="0" xfId="0" applyNumberFormat="1" applyFont="1" applyFill="1" applyAlignment="1" applyProtection="1">
      <alignment horizontal="left"/>
    </xf>
    <xf numFmtId="172" fontId="1" fillId="0" borderId="0" xfId="0" applyNumberFormat="1" applyFont="1" applyFill="1" applyBorder="1" applyAlignment="1" applyProtection="1">
      <alignment horizontal="center" wrapText="1"/>
    </xf>
    <xf numFmtId="172" fontId="1" fillId="0" borderId="0" xfId="0" applyNumberFormat="1" applyFont="1" applyFill="1" applyBorder="1" applyAlignment="1" applyProtection="1">
      <alignment wrapText="1"/>
    </xf>
    <xf numFmtId="172" fontId="5" fillId="0" borderId="0" xfId="0" applyNumberFormat="1" applyFont="1" applyFill="1" applyAlignment="1" applyProtection="1">
      <alignment vertical="center"/>
    </xf>
    <xf numFmtId="172" fontId="1" fillId="0" borderId="0" xfId="0" applyNumberFormat="1" applyFont="1" applyFill="1" applyAlignment="1" applyProtection="1">
      <alignment horizontal="left"/>
    </xf>
    <xf numFmtId="172" fontId="1" fillId="0" borderId="0" xfId="0" applyNumberFormat="1" applyFont="1" applyFill="1" applyAlignment="1" applyProtection="1"/>
    <xf numFmtId="172" fontId="16" fillId="0" borderId="0" xfId="0" applyNumberFormat="1" applyFont="1" applyFill="1" applyBorder="1" applyAlignment="1" applyProtection="1">
      <alignment wrapText="1"/>
    </xf>
    <xf numFmtId="172" fontId="1" fillId="0" borderId="0" xfId="0" applyNumberFormat="1" applyFont="1" applyFill="1" applyAlignment="1" applyProtection="1">
      <alignment horizontal="left" wrapText="1"/>
    </xf>
    <xf numFmtId="172" fontId="1" fillId="0" borderId="0" xfId="0" applyNumberFormat="1" applyFont="1" applyFill="1" applyAlignment="1" applyProtection="1">
      <alignment horizontal="right" wrapText="1"/>
    </xf>
    <xf numFmtId="172" fontId="16" fillId="0" borderId="0" xfId="0" applyNumberFormat="1" applyFont="1" applyFill="1" applyBorder="1" applyProtection="1"/>
    <xf numFmtId="172" fontId="1" fillId="0" borderId="16" xfId="0" applyNumberFormat="1" applyFont="1" applyFill="1" applyBorder="1" applyAlignment="1" applyProtection="1">
      <alignment horizontal="left"/>
    </xf>
    <xf numFmtId="172" fontId="51" fillId="0" borderId="28" xfId="0" applyNumberFormat="1" applyFont="1" applyFill="1" applyBorder="1" applyProtection="1"/>
    <xf numFmtId="172" fontId="51" fillId="0" borderId="0" xfId="0" applyNumberFormat="1" applyFont="1" applyFill="1" applyAlignment="1" applyProtection="1">
      <alignment horizontal="left"/>
    </xf>
    <xf numFmtId="172" fontId="51" fillId="0" borderId="28" xfId="0" applyNumberFormat="1" applyFont="1" applyFill="1" applyBorder="1" applyAlignment="1" applyProtection="1"/>
    <xf numFmtId="172" fontId="1" fillId="0" borderId="0" xfId="0" applyNumberFormat="1" applyFont="1" applyFill="1" applyBorder="1" applyAlignment="1" applyProtection="1">
      <alignment horizontal="left" wrapText="1"/>
    </xf>
    <xf numFmtId="172" fontId="51" fillId="0" borderId="28" xfId="0" applyNumberFormat="1" applyFont="1" applyFill="1" applyBorder="1" applyAlignment="1" applyProtection="1">
      <alignment horizontal="left"/>
    </xf>
    <xf numFmtId="172" fontId="51" fillId="0" borderId="28" xfId="0" applyNumberFormat="1" applyFont="1" applyFill="1" applyBorder="1" applyAlignment="1" applyProtection="1">
      <alignment horizontal="right"/>
    </xf>
    <xf numFmtId="172" fontId="51" fillId="0" borderId="0" xfId="0" applyNumberFormat="1" applyFont="1" applyFill="1" applyAlignment="1" applyProtection="1">
      <alignment horizontal="left" vertical="justify" wrapText="1"/>
    </xf>
    <xf numFmtId="172" fontId="74" fillId="0" borderId="0" xfId="0" applyNumberFormat="1" applyFont="1" applyFill="1" applyBorder="1" applyAlignment="1" applyProtection="1">
      <alignment horizontal="center" vertical="center"/>
    </xf>
    <xf numFmtId="172" fontId="5" fillId="0" borderId="0" xfId="0" applyNumberFormat="1" applyFont="1" applyFill="1" applyProtection="1"/>
    <xf numFmtId="172" fontId="4" fillId="0" borderId="0" xfId="0" applyNumberFormat="1" applyFont="1" applyFill="1" applyAlignment="1" applyProtection="1">
      <alignment horizontal="center"/>
    </xf>
    <xf numFmtId="172" fontId="4" fillId="0" borderId="0" xfId="0" applyNumberFormat="1" applyFont="1" applyFill="1" applyAlignment="1" applyProtection="1"/>
    <xf numFmtId="172" fontId="75" fillId="0" borderId="0" xfId="0" applyNumberFormat="1" applyFont="1" applyFill="1" applyBorder="1" applyAlignment="1" applyProtection="1">
      <alignment vertical="center" wrapText="1"/>
    </xf>
    <xf numFmtId="172" fontId="1" fillId="0" borderId="0" xfId="0" applyNumberFormat="1" applyFont="1" applyFill="1" applyAlignment="1" applyProtection="1">
      <alignment horizontal="center" vertical="top"/>
    </xf>
    <xf numFmtId="172" fontId="1" fillId="0" borderId="28" xfId="0" applyNumberFormat="1" applyFont="1" applyFill="1" applyBorder="1" applyProtection="1"/>
    <xf numFmtId="172" fontId="76" fillId="0" borderId="0" xfId="0" applyNumberFormat="1" applyFont="1" applyFill="1" applyBorder="1" applyAlignment="1" applyProtection="1">
      <alignment horizontal="right" vertical="top"/>
    </xf>
    <xf numFmtId="172" fontId="76" fillId="0" borderId="0" xfId="0" applyNumberFormat="1" applyFont="1" applyFill="1" applyBorder="1" applyAlignment="1" applyProtection="1">
      <alignment vertical="top" wrapText="1"/>
    </xf>
    <xf numFmtId="172" fontId="76" fillId="0" borderId="0" xfId="0" applyNumberFormat="1" applyFont="1" applyFill="1" applyBorder="1" applyAlignment="1" applyProtection="1">
      <alignment horizontal="center"/>
    </xf>
    <xf numFmtId="172" fontId="76" fillId="0" borderId="0" xfId="0" applyNumberFormat="1" applyFont="1" applyFill="1" applyBorder="1" applyAlignment="1" applyProtection="1">
      <alignment horizontal="right"/>
    </xf>
    <xf numFmtId="172" fontId="1" fillId="0" borderId="0" xfId="0" applyNumberFormat="1" applyFont="1" applyFill="1" applyBorder="1" applyAlignment="1" applyProtection="1">
      <alignment vertical="top" wrapText="1"/>
    </xf>
    <xf numFmtId="172" fontId="1" fillId="0" borderId="0" xfId="0" applyNumberFormat="1" applyFont="1" applyFill="1" applyBorder="1" applyProtection="1"/>
    <xf numFmtId="172" fontId="1" fillId="0" borderId="0" xfId="177" applyNumberFormat="1" applyFont="1" applyFill="1" applyBorder="1" applyAlignment="1" applyProtection="1">
      <alignment vertical="top" wrapText="1"/>
    </xf>
    <xf numFmtId="172" fontId="51" fillId="0" borderId="0" xfId="0" applyNumberFormat="1" applyFont="1" applyFill="1" applyBorder="1" applyAlignment="1" applyProtection="1">
      <alignment vertical="top" wrapText="1"/>
    </xf>
    <xf numFmtId="172" fontId="1" fillId="0" borderId="0" xfId="0" applyNumberFormat="1" applyFont="1" applyBorder="1" applyAlignment="1" applyProtection="1">
      <alignment horizontal="center"/>
    </xf>
    <xf numFmtId="172" fontId="80" fillId="0" borderId="0" xfId="0" applyNumberFormat="1" applyFont="1" applyProtection="1"/>
    <xf numFmtId="172" fontId="1" fillId="0" borderId="0" xfId="0" applyNumberFormat="1" applyFont="1" applyBorder="1" applyProtection="1"/>
    <xf numFmtId="172" fontId="81" fillId="0" borderId="0" xfId="0" applyNumberFormat="1" applyFont="1" applyFill="1" applyAlignment="1" applyProtection="1">
      <alignment wrapText="1"/>
    </xf>
    <xf numFmtId="172" fontId="80" fillId="0" borderId="0" xfId="0" applyNumberFormat="1" applyFont="1" applyFill="1" applyProtection="1"/>
    <xf numFmtId="172" fontId="2" fillId="0" borderId="0" xfId="0" applyNumberFormat="1" applyFont="1" applyFill="1" applyBorder="1" applyAlignment="1" applyProtection="1">
      <alignment horizontal="center" vertical="top"/>
    </xf>
    <xf numFmtId="172" fontId="1" fillId="0" borderId="0" xfId="55" applyNumberFormat="1" applyFont="1" applyFill="1" applyBorder="1" applyProtection="1"/>
    <xf numFmtId="172" fontId="1" fillId="0" borderId="0" xfId="55" applyNumberFormat="1" applyFont="1" applyFill="1" applyBorder="1" applyAlignment="1" applyProtection="1">
      <alignment horizontal="center"/>
    </xf>
    <xf numFmtId="172" fontId="1" fillId="0" borderId="0" xfId="55" applyNumberFormat="1" applyFont="1" applyFill="1" applyBorder="1" applyAlignment="1" applyProtection="1">
      <alignment horizontal="right"/>
    </xf>
    <xf numFmtId="172" fontId="2" fillId="22" borderId="0" xfId="0" applyNumberFormat="1" applyFont="1" applyFill="1" applyBorder="1" applyAlignment="1" applyProtection="1">
      <alignment horizontal="center" vertical="top"/>
    </xf>
    <xf numFmtId="172" fontId="1" fillId="0" borderId="0" xfId="55" applyNumberFormat="1" applyFont="1" applyBorder="1" applyProtection="1"/>
    <xf numFmtId="172" fontId="1" fillId="0" borderId="0" xfId="55" applyNumberFormat="1" applyFont="1" applyBorder="1" applyAlignment="1" applyProtection="1">
      <alignment horizontal="center"/>
    </xf>
    <xf numFmtId="172" fontId="1" fillId="0" borderId="0" xfId="55" applyNumberFormat="1" applyFont="1" applyBorder="1" applyAlignment="1" applyProtection="1">
      <alignment horizontal="right"/>
    </xf>
    <xf numFmtId="172" fontId="2" fillId="22" borderId="0" xfId="0" applyNumberFormat="1" applyFont="1" applyFill="1" applyAlignment="1" applyProtection="1">
      <alignment horizontal="center" vertical="top"/>
    </xf>
    <xf numFmtId="172" fontId="1" fillId="0" borderId="0" xfId="55" applyNumberFormat="1" applyFont="1" applyAlignment="1" applyProtection="1">
      <alignment horizontal="right"/>
    </xf>
    <xf numFmtId="172" fontId="1" fillId="0" borderId="0" xfId="55" applyNumberFormat="1" applyFont="1" applyFill="1" applyAlignment="1" applyProtection="1">
      <alignment horizontal="right"/>
      <protection locked="0"/>
    </xf>
    <xf numFmtId="172" fontId="68" fillId="0" borderId="0" xfId="174" applyNumberFormat="1" applyFont="1" applyFill="1" applyAlignment="1" applyProtection="1">
      <protection locked="0"/>
    </xf>
    <xf numFmtId="172" fontId="16" fillId="0" borderId="0" xfId="0" applyNumberFormat="1" applyFont="1" applyFill="1" applyAlignment="1" applyProtection="1">
      <alignment horizontal="center"/>
      <protection locked="0"/>
    </xf>
    <xf numFmtId="172" fontId="1" fillId="0" borderId="0" xfId="0" applyNumberFormat="1" applyFont="1" applyFill="1" applyAlignment="1" applyProtection="1">
      <alignment horizontal="right"/>
      <protection locked="0"/>
    </xf>
    <xf numFmtId="172" fontId="68" fillId="0" borderId="0" xfId="55" applyNumberFormat="1" applyFont="1" applyFill="1" applyProtection="1">
      <protection locked="0"/>
    </xf>
    <xf numFmtId="172" fontId="68" fillId="0" borderId="0" xfId="174" applyNumberFormat="1" applyFont="1" applyFill="1" applyAlignment="1" applyProtection="1">
      <alignment horizontal="right"/>
      <protection locked="0"/>
    </xf>
    <xf numFmtId="172" fontId="1" fillId="0" borderId="0" xfId="55" applyNumberFormat="1" applyFont="1" applyFill="1" applyProtection="1">
      <protection locked="0"/>
    </xf>
    <xf numFmtId="0" fontId="4" fillId="0" borderId="0" xfId="41" applyBorder="1" applyAlignment="1">
      <alignment horizontal="left" vertical="top"/>
    </xf>
    <xf numFmtId="49" fontId="4" fillId="0" borderId="0" xfId="41" applyNumberFormat="1" applyFont="1" applyBorder="1" applyAlignment="1">
      <alignment horizontal="left" vertical="top" indent="1"/>
    </xf>
    <xf numFmtId="0" fontId="1" fillId="0" borderId="0" xfId="46" applyFill="1" applyBorder="1" applyAlignment="1">
      <alignment horizontal="right"/>
    </xf>
    <xf numFmtId="49" fontId="5" fillId="0" borderId="48" xfId="41" applyNumberFormat="1" applyFont="1" applyBorder="1" applyAlignment="1">
      <alignment horizontal="justify" vertical="top" wrapText="1"/>
    </xf>
    <xf numFmtId="0" fontId="5" fillId="0" borderId="48" xfId="41" applyFont="1" applyBorder="1" applyAlignment="1">
      <alignment horizontal="right" wrapText="1"/>
    </xf>
    <xf numFmtId="4" fontId="15" fillId="0" borderId="48" xfId="41" applyNumberFormat="1" applyFont="1" applyBorder="1" applyAlignment="1">
      <alignment horizontal="right" wrapText="1"/>
    </xf>
    <xf numFmtId="4" fontId="4" fillId="0" borderId="0" xfId="41" applyNumberFormat="1" applyFont="1" applyBorder="1"/>
    <xf numFmtId="49" fontId="5" fillId="0" borderId="0" xfId="46" applyNumberFormat="1" applyFont="1" applyFill="1" applyBorder="1" applyAlignment="1">
      <alignment horizontal="right" vertical="top"/>
    </xf>
    <xf numFmtId="0" fontId="4" fillId="0" borderId="0" xfId="0" applyFont="1" applyFill="1" applyBorder="1" applyAlignment="1">
      <alignment horizontal="left" vertical="top" wrapText="1"/>
    </xf>
    <xf numFmtId="0" fontId="4" fillId="0" borderId="0" xfId="0" applyNumberFormat="1" applyFont="1" applyFill="1" applyBorder="1" applyAlignment="1">
      <alignment horizontal="right" wrapText="1"/>
    </xf>
    <xf numFmtId="4" fontId="4" fillId="0" borderId="0" xfId="0" applyNumberFormat="1" applyFont="1" applyFill="1" applyBorder="1" applyAlignment="1">
      <alignment horizontal="right" wrapText="1"/>
    </xf>
    <xf numFmtId="0" fontId="15" fillId="0" borderId="0" xfId="55" applyFont="1" applyFill="1"/>
    <xf numFmtId="4" fontId="15" fillId="0" borderId="0" xfId="55" applyNumberFormat="1" applyFont="1" applyFill="1" applyAlignment="1">
      <alignment horizontal="center"/>
    </xf>
    <xf numFmtId="0" fontId="55" fillId="0" borderId="0" xfId="55" applyFont="1" applyFill="1" applyAlignment="1">
      <alignment horizontal="center" vertical="top"/>
    </xf>
    <xf numFmtId="0" fontId="3" fillId="0" borderId="0" xfId="55" applyFont="1" applyFill="1" applyAlignment="1">
      <alignment vertical="top" wrapText="1"/>
    </xf>
    <xf numFmtId="0" fontId="5" fillId="0" borderId="0" xfId="55" applyFont="1" applyFill="1" applyAlignment="1">
      <alignment wrapText="1"/>
    </xf>
    <xf numFmtId="0" fontId="5" fillId="0" borderId="0" xfId="55" applyFont="1" applyFill="1" applyAlignment="1">
      <alignment vertical="top" wrapText="1"/>
    </xf>
    <xf numFmtId="0" fontId="20" fillId="0" borderId="24" xfId="46" applyFont="1" applyFill="1" applyBorder="1" applyAlignment="1">
      <alignment horizontal="center" vertical="top"/>
    </xf>
    <xf numFmtId="0" fontId="4" fillId="0" borderId="0" xfId="46" applyFont="1" applyFill="1" applyAlignment="1">
      <alignment horizontal="left" vertical="top"/>
    </xf>
    <xf numFmtId="0" fontId="4" fillId="0" borderId="0" xfId="55" applyFill="1"/>
    <xf numFmtId="0" fontId="2" fillId="0" borderId="0" xfId="127" applyFont="1" applyFill="1" applyAlignment="1">
      <alignment horizontal="justify"/>
    </xf>
    <xf numFmtId="0" fontId="5" fillId="0" borderId="0" xfId="127" applyFont="1" applyFill="1" applyAlignment="1"/>
    <xf numFmtId="0" fontId="4" fillId="0" borderId="0" xfId="127" applyFill="1"/>
    <xf numFmtId="0" fontId="54" fillId="0" borderId="0" xfId="127" applyFont="1" applyFill="1" applyAlignment="1">
      <alignment vertical="top"/>
    </xf>
    <xf numFmtId="0" fontId="54" fillId="0" borderId="0" xfId="127" applyFont="1" applyFill="1"/>
    <xf numFmtId="4" fontId="54" fillId="0" borderId="0" xfId="127" applyNumberFormat="1" applyFont="1" applyFill="1" applyAlignment="1">
      <alignment horizontal="center"/>
    </xf>
    <xf numFmtId="4" fontId="54" fillId="0" borderId="0" xfId="127" applyNumberFormat="1" applyFont="1" applyFill="1"/>
    <xf numFmtId="0" fontId="91" fillId="0" borderId="0" xfId="0" applyFont="1" applyAlignment="1">
      <alignment horizontal="justify"/>
    </xf>
    <xf numFmtId="4" fontId="9" fillId="0" borderId="0" xfId="41" applyNumberFormat="1" applyFont="1" applyBorder="1" applyProtection="1">
      <protection locked="0"/>
    </xf>
    <xf numFmtId="49" fontId="10" fillId="0" borderId="0" xfId="46" applyNumberFormat="1" applyFont="1" applyFill="1" applyAlignment="1">
      <alignment horizontal="left" vertical="top" wrapText="1"/>
    </xf>
    <xf numFmtId="0" fontId="1" fillId="0" borderId="0" xfId="46" applyFill="1" applyAlignment="1"/>
    <xf numFmtId="3" fontId="1" fillId="0" borderId="0" xfId="46" applyNumberFormat="1" applyFont="1" applyFill="1" applyBorder="1" applyAlignment="1">
      <alignment horizontal="justify" vertical="top" wrapText="1"/>
    </xf>
    <xf numFmtId="3" fontId="7" fillId="0" borderId="0" xfId="46" applyNumberFormat="1" applyFont="1" applyFill="1" applyBorder="1" applyAlignment="1">
      <alignment horizontal="justify" vertical="top" wrapText="1"/>
    </xf>
    <xf numFmtId="0" fontId="4" fillId="0" borderId="0" xfId="46" applyFont="1" applyFill="1" applyAlignment="1"/>
    <xf numFmtId="4" fontId="1" fillId="0" borderId="0" xfId="44" applyNumberFormat="1" applyFont="1" applyFill="1" applyBorder="1" applyAlignment="1">
      <alignment vertical="top" wrapText="1"/>
    </xf>
    <xf numFmtId="0" fontId="4" fillId="0" borderId="0" xfId="41" applyFill="1" applyAlignment="1"/>
    <xf numFmtId="49" fontId="4" fillId="0" borderId="0" xfId="46" applyNumberFormat="1" applyFont="1" applyAlignment="1">
      <alignment horizontal="justify" vertical="top" wrapText="1"/>
    </xf>
    <xf numFmtId="0" fontId="1" fillId="0" borderId="0" xfId="46" applyAlignment="1">
      <alignment wrapText="1"/>
    </xf>
    <xf numFmtId="0" fontId="1" fillId="0" borderId="0" xfId="41" applyFont="1" applyFill="1" applyAlignment="1">
      <alignment vertical="center"/>
    </xf>
    <xf numFmtId="0" fontId="4" fillId="0" borderId="0" xfId="41" applyFill="1" applyAlignment="1">
      <alignment horizontal="justify" vertical="top" wrapText="1"/>
    </xf>
    <xf numFmtId="0" fontId="4" fillId="0" borderId="0" xfId="46" applyFont="1" applyFill="1" applyBorder="1" applyAlignment="1">
      <alignment horizontal="justify" vertical="top" wrapText="1"/>
    </xf>
    <xf numFmtId="0" fontId="4" fillId="0" borderId="0" xfId="41" applyFill="1" applyAlignment="1">
      <alignment horizontal="justify" wrapText="1"/>
    </xf>
    <xf numFmtId="0" fontId="1" fillId="0" borderId="0" xfId="46" applyAlignment="1">
      <alignment horizontal="justify" wrapText="1"/>
    </xf>
    <xf numFmtId="0" fontId="16" fillId="0" borderId="0" xfId="46" applyFont="1" applyFill="1" applyBorder="1" applyAlignment="1" applyProtection="1">
      <alignment horizontal="justify" vertical="center" wrapText="1"/>
    </xf>
    <xf numFmtId="0" fontId="4" fillId="0" borderId="0" xfId="46" applyFont="1" applyAlignment="1">
      <alignment horizontal="justify" vertical="top" wrapText="1"/>
    </xf>
    <xf numFmtId="49" fontId="1" fillId="0" borderId="0" xfId="46" applyNumberFormat="1" applyAlignment="1">
      <alignment horizontal="justify" vertical="top" wrapText="1"/>
    </xf>
    <xf numFmtId="0" fontId="16" fillId="0" borderId="0" xfId="46" applyFont="1" applyFill="1" applyBorder="1" applyAlignment="1" applyProtection="1">
      <alignment horizontal="justify" vertical="top" wrapText="1"/>
    </xf>
    <xf numFmtId="0" fontId="1" fillId="0" borderId="0" xfId="46" applyAlignment="1">
      <alignment vertical="top" wrapText="1"/>
    </xf>
    <xf numFmtId="49" fontId="1" fillId="0" borderId="0" xfId="46" applyNumberFormat="1" applyFont="1" applyAlignment="1">
      <alignment horizontal="justify" vertical="top" wrapText="1"/>
    </xf>
    <xf numFmtId="0" fontId="1" fillId="0" borderId="0" xfId="46" applyFont="1" applyAlignment="1"/>
    <xf numFmtId="0" fontId="1" fillId="0" borderId="0" xfId="46" applyFill="1" applyAlignment="1">
      <alignment horizontal="justify" vertical="top" wrapText="1"/>
    </xf>
    <xf numFmtId="49" fontId="4" fillId="0" borderId="0" xfId="46" applyNumberFormat="1" applyFont="1" applyFill="1" applyAlignment="1">
      <alignment horizontal="justify" vertical="top" wrapText="1"/>
    </xf>
    <xf numFmtId="0" fontId="1" fillId="0" borderId="0" xfId="46" applyFill="1" applyAlignment="1">
      <alignment wrapText="1"/>
    </xf>
    <xf numFmtId="0" fontId="1" fillId="0" borderId="0" xfId="46" applyFill="1" applyAlignment="1">
      <alignment horizontal="justify" wrapText="1"/>
    </xf>
    <xf numFmtId="4" fontId="7" fillId="0" borderId="0" xfId="44" applyNumberFormat="1" applyFont="1" applyFill="1" applyBorder="1" applyAlignment="1">
      <alignment vertical="top" wrapText="1"/>
    </xf>
    <xf numFmtId="0" fontId="1" fillId="0" borderId="0" xfId="46" applyAlignment="1"/>
    <xf numFmtId="4" fontId="1" fillId="0" borderId="0" xfId="44" applyNumberFormat="1" applyFont="1" applyFill="1" applyBorder="1" applyAlignment="1">
      <alignment horizontal="justify" vertical="top" wrapText="1"/>
    </xf>
    <xf numFmtId="0" fontId="1" fillId="0" borderId="0" xfId="46" applyAlignment="1">
      <alignment horizontal="justify"/>
    </xf>
    <xf numFmtId="3" fontId="6" fillId="0" borderId="0" xfId="46" applyNumberFormat="1" applyFont="1" applyFill="1" applyBorder="1" applyAlignment="1">
      <alignment horizontal="justify" vertical="top" wrapText="1"/>
    </xf>
    <xf numFmtId="0" fontId="1" fillId="0" borderId="0" xfId="46" applyFont="1" applyAlignment="1">
      <alignment wrapText="1"/>
    </xf>
    <xf numFmtId="49" fontId="1" fillId="0" borderId="0" xfId="46" applyNumberFormat="1" applyFont="1" applyBorder="1" applyAlignment="1">
      <alignment horizontal="justify" vertical="top" wrapText="1"/>
    </xf>
    <xf numFmtId="3" fontId="1" fillId="0" borderId="0" xfId="46" applyNumberFormat="1" applyFont="1" applyFill="1" applyAlignment="1">
      <alignment horizontal="justify" vertical="top" wrapText="1"/>
    </xf>
    <xf numFmtId="0" fontId="1" fillId="0" borderId="0" xfId="46" applyFont="1" applyFill="1" applyAlignment="1"/>
    <xf numFmtId="0" fontId="4" fillId="0" borderId="0" xfId="46" applyFont="1" applyFill="1" applyAlignment="1">
      <alignment horizontal="justify" vertical="top" wrapText="1"/>
    </xf>
    <xf numFmtId="0" fontId="1" fillId="0" borderId="0" xfId="46" applyAlignment="1">
      <alignment horizontal="left" vertical="top"/>
    </xf>
    <xf numFmtId="0" fontId="1" fillId="0" borderId="0" xfId="46" applyAlignment="1">
      <alignment horizontal="justify" vertical="top" wrapText="1"/>
    </xf>
    <xf numFmtId="0" fontId="19" fillId="0" borderId="0" xfId="46" applyFont="1" applyFill="1" applyBorder="1" applyAlignment="1" applyProtection="1">
      <alignment horizontal="justify" vertical="top" wrapText="1"/>
    </xf>
    <xf numFmtId="0" fontId="5" fillId="0" borderId="0" xfId="127" applyFont="1" applyAlignment="1">
      <alignment horizontal="justify"/>
    </xf>
    <xf numFmtId="0" fontId="5" fillId="0" borderId="0" xfId="127" applyFont="1" applyAlignment="1"/>
    <xf numFmtId="0" fontId="5" fillId="0" borderId="0" xfId="127" applyFont="1" applyFill="1" applyAlignment="1">
      <alignment horizontal="justify"/>
    </xf>
    <xf numFmtId="0" fontId="5" fillId="0" borderId="0" xfId="127" applyFont="1" applyFill="1" applyAlignment="1"/>
    <xf numFmtId="49" fontId="10" fillId="0" borderId="0" xfId="46" applyNumberFormat="1" applyFont="1" applyAlignment="1">
      <alignment horizontal="left" vertical="top" wrapText="1"/>
    </xf>
    <xf numFmtId="172" fontId="51" fillId="0" borderId="33" xfId="55" applyNumberFormat="1" applyFont="1" applyBorder="1" applyAlignment="1" applyProtection="1">
      <alignment horizontal="left" vertical="center" wrapText="1"/>
    </xf>
    <xf numFmtId="172" fontId="61" fillId="21" borderId="35" xfId="46" applyNumberFormat="1" applyFont="1" applyFill="1" applyBorder="1" applyAlignment="1" applyProtection="1">
      <alignment horizontal="left" vertical="center"/>
    </xf>
    <xf numFmtId="172" fontId="61" fillId="21" borderId="36" xfId="46" applyNumberFormat="1" applyFont="1" applyFill="1" applyBorder="1" applyAlignment="1" applyProtection="1">
      <alignment horizontal="left" vertical="center"/>
    </xf>
  </cellXfs>
  <cellStyles count="221">
    <cellStyle name="20 % – Poudarek1" xfId="178"/>
    <cellStyle name="20 % – Poudarek2" xfId="179"/>
    <cellStyle name="20 % – Poudarek3" xfId="180"/>
    <cellStyle name="20 % – Poudarek4" xfId="181"/>
    <cellStyle name="20 % – Poudarek5" xfId="182"/>
    <cellStyle name="20 % – Poudarek6" xfId="183"/>
    <cellStyle name="20% - Accent1" xfId="1"/>
    <cellStyle name="20% - Accent2" xfId="2"/>
    <cellStyle name="20% - Accent3" xfId="3"/>
    <cellStyle name="20% - Accent4" xfId="4"/>
    <cellStyle name="20% - Accent5" xfId="5"/>
    <cellStyle name="20% - Accent6" xfId="6"/>
    <cellStyle name="40 % – Poudarek1" xfId="184"/>
    <cellStyle name="40 % – Poudarek2" xfId="185"/>
    <cellStyle name="40 % – Poudarek3" xfId="186"/>
    <cellStyle name="40 % – Poudarek4" xfId="187"/>
    <cellStyle name="40 % – Poudarek5" xfId="188"/>
    <cellStyle name="40 % – Poudarek6" xfId="189"/>
    <cellStyle name="40% - Accent1" xfId="7"/>
    <cellStyle name="40% - Accent2" xfId="8"/>
    <cellStyle name="40% - Accent3" xfId="9"/>
    <cellStyle name="40% - Accent4" xfId="10"/>
    <cellStyle name="40% - Accent5" xfId="11"/>
    <cellStyle name="40% - Accent6" xfId="12"/>
    <cellStyle name="60 % – Poudarek1" xfId="190"/>
    <cellStyle name="60 % – Poudarek2" xfId="191"/>
    <cellStyle name="60 % – Poudarek3" xfId="192"/>
    <cellStyle name="60 % – Poudarek4" xfId="193"/>
    <cellStyle name="60 % – Poudarek5" xfId="194"/>
    <cellStyle name="60 % – Poudarek6" xfId="195"/>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0]" xfId="28"/>
    <cellStyle name="Comma 10" xfId="56"/>
    <cellStyle name="Comma 11" xfId="57"/>
    <cellStyle name="Comma 12" xfId="58"/>
    <cellStyle name="Comma 13" xfId="59"/>
    <cellStyle name="Comma 14" xfId="60"/>
    <cellStyle name="Comma 15" xfId="61"/>
    <cellStyle name="Comma 16" xfId="62"/>
    <cellStyle name="Comma 17" xfId="63"/>
    <cellStyle name="Comma 18" xfId="64"/>
    <cellStyle name="Comma 19" xfId="65"/>
    <cellStyle name="Comma 2" xfId="66"/>
    <cellStyle name="Comma 20" xfId="67"/>
    <cellStyle name="Comma 21" xfId="68"/>
    <cellStyle name="Comma 22" xfId="69"/>
    <cellStyle name="Comma 23" xfId="70"/>
    <cellStyle name="Comma 24" xfId="71"/>
    <cellStyle name="Comma 25" xfId="72"/>
    <cellStyle name="Comma 26" xfId="73"/>
    <cellStyle name="Comma 27" xfId="74"/>
    <cellStyle name="Comma 28" xfId="75"/>
    <cellStyle name="Comma 29" xfId="76"/>
    <cellStyle name="Comma 3" xfId="77"/>
    <cellStyle name="Comma 30" xfId="78"/>
    <cellStyle name="Comma 31" xfId="79"/>
    <cellStyle name="Comma 32" xfId="80"/>
    <cellStyle name="Comma 33" xfId="81"/>
    <cellStyle name="Comma 34" xfId="82"/>
    <cellStyle name="Comma 35" xfId="83"/>
    <cellStyle name="Comma 36" xfId="84"/>
    <cellStyle name="Comma 37" xfId="85"/>
    <cellStyle name="Comma 38" xfId="86"/>
    <cellStyle name="Comma 39" xfId="87"/>
    <cellStyle name="Comma 4" xfId="88"/>
    <cellStyle name="Comma 40" xfId="89"/>
    <cellStyle name="Comma 5" xfId="90"/>
    <cellStyle name="Comma 6" xfId="91"/>
    <cellStyle name="Comma 7" xfId="92"/>
    <cellStyle name="Comma 8" xfId="93"/>
    <cellStyle name="Comma 9" xfId="94"/>
    <cellStyle name="Currency [0]" xfId="29"/>
    <cellStyle name="Currency 10" xfId="95"/>
    <cellStyle name="Currency 11" xfId="96"/>
    <cellStyle name="Currency 12" xfId="97"/>
    <cellStyle name="Currency 13" xfId="98"/>
    <cellStyle name="Currency 14" xfId="99"/>
    <cellStyle name="Currency 15" xfId="100"/>
    <cellStyle name="Currency 16" xfId="101"/>
    <cellStyle name="Currency 17" xfId="102"/>
    <cellStyle name="Currency 18" xfId="103"/>
    <cellStyle name="Currency 19" xfId="104"/>
    <cellStyle name="Currency 2" xfId="105"/>
    <cellStyle name="Currency 20" xfId="106"/>
    <cellStyle name="Currency 21" xfId="107"/>
    <cellStyle name="Currency 22" xfId="108"/>
    <cellStyle name="Currency 23" xfId="109"/>
    <cellStyle name="Currency 24" xfId="110"/>
    <cellStyle name="Currency 25" xfId="111"/>
    <cellStyle name="Currency 26" xfId="112"/>
    <cellStyle name="Currency 27" xfId="113"/>
    <cellStyle name="Currency 28" xfId="114"/>
    <cellStyle name="Currency 29" xfId="115"/>
    <cellStyle name="Currency 3" xfId="116"/>
    <cellStyle name="Currency 30" xfId="117"/>
    <cellStyle name="Currency 31" xfId="118"/>
    <cellStyle name="Currency 4" xfId="119"/>
    <cellStyle name="Currency 5" xfId="120"/>
    <cellStyle name="Currency 6" xfId="121"/>
    <cellStyle name="Currency 7" xfId="122"/>
    <cellStyle name="Currency 8" xfId="123"/>
    <cellStyle name="Currency 9" xfId="124"/>
    <cellStyle name="Dobro" xfId="196"/>
    <cellStyle name="Euro" xfId="125"/>
    <cellStyle name="Explanatory Text" xfId="30"/>
    <cellStyle name="Good" xfId="31"/>
    <cellStyle name="Heading 1" xfId="32"/>
    <cellStyle name="Heading 2" xfId="33"/>
    <cellStyle name="Heading 3" xfId="34"/>
    <cellStyle name="Heading 4" xfId="35"/>
    <cellStyle name="Input" xfId="36"/>
    <cellStyle name="Izhod" xfId="197"/>
    <cellStyle name="Linked Cell" xfId="37"/>
    <cellStyle name="Naslov" xfId="198"/>
    <cellStyle name="Naslov 1" xfId="199"/>
    <cellStyle name="Naslov 2" xfId="200"/>
    <cellStyle name="Naslov 3" xfId="201"/>
    <cellStyle name="Naslov 4" xfId="202"/>
    <cellStyle name="Navadno 2" xfId="38"/>
    <cellStyle name="Navadno 2 2" xfId="39"/>
    <cellStyle name="Navadno 2_POPIS ELEKTRO, TK, KATODNA Z." xfId="203"/>
    <cellStyle name="Navadno 3" xfId="40"/>
    <cellStyle name="Navadno 5" xfId="126"/>
    <cellStyle name="Navadno_Kino Siska_pop_GD" xfId="41"/>
    <cellStyle name="Navadno_List1" xfId="176"/>
    <cellStyle name="Navadno_POPIS ELEKTRO, TK, KATODNA Z." xfId="175"/>
    <cellStyle name="Navadno_SBRadovljica" xfId="42"/>
    <cellStyle name="Navadno_SBRadovljica 2" xfId="54"/>
    <cellStyle name="Navadno_V. električne instalacije" xfId="174"/>
    <cellStyle name="Neutral" xfId="43"/>
    <cellStyle name="Nevtralno" xfId="204"/>
    <cellStyle name="Normal" xfId="0" builtinId="0"/>
    <cellStyle name="Normal 10" xfId="127"/>
    <cellStyle name="Normal 11" xfId="128"/>
    <cellStyle name="Normal 12" xfId="129"/>
    <cellStyle name="Normal 13" xfId="130"/>
    <cellStyle name="Normal 14" xfId="131"/>
    <cellStyle name="Normal 15" xfId="132"/>
    <cellStyle name="Normal 16" xfId="133"/>
    <cellStyle name="Normal 17" xfId="134"/>
    <cellStyle name="Normal 18" xfId="135"/>
    <cellStyle name="Normal 19" xfId="136"/>
    <cellStyle name="Normal 2" xfId="55"/>
    <cellStyle name="Normal 20" xfId="137"/>
    <cellStyle name="Normal 21" xfId="138"/>
    <cellStyle name="Normal 22" xfId="139"/>
    <cellStyle name="Normal 23" xfId="140"/>
    <cellStyle name="Normal 24" xfId="141"/>
    <cellStyle name="Normal 25" xfId="142"/>
    <cellStyle name="Normal 26" xfId="143"/>
    <cellStyle name="Normal 27" xfId="144"/>
    <cellStyle name="Normal 28" xfId="145"/>
    <cellStyle name="Normal 29" xfId="146"/>
    <cellStyle name="Normal 3" xfId="147"/>
    <cellStyle name="Normal 30" xfId="148"/>
    <cellStyle name="Normal 31" xfId="149"/>
    <cellStyle name="Normal 32" xfId="150"/>
    <cellStyle name="Normal 33" xfId="151"/>
    <cellStyle name="Normal 34" xfId="152"/>
    <cellStyle name="Normal 35" xfId="153"/>
    <cellStyle name="Normal 36" xfId="154"/>
    <cellStyle name="Normal 37" xfId="155"/>
    <cellStyle name="Normal 38" xfId="156"/>
    <cellStyle name="Normal 39" xfId="157"/>
    <cellStyle name="Normal 4" xfId="158"/>
    <cellStyle name="Normal 40" xfId="159"/>
    <cellStyle name="normal 41" xfId="160"/>
    <cellStyle name="normal 42" xfId="161"/>
    <cellStyle name="Normal 5" xfId="162"/>
    <cellStyle name="Normal 6" xfId="163"/>
    <cellStyle name="Normal 7" xfId="164"/>
    <cellStyle name="Normal 8" xfId="165"/>
    <cellStyle name="Normal 9" xfId="166"/>
    <cellStyle name="Normal_gradbeni del" xfId="44"/>
    <cellStyle name="Normal_I-BREZOV" xfId="45"/>
    <cellStyle name="Normal_Kino Siska_predr_ZU" xfId="46"/>
    <cellStyle name="Normal_Lavric_Sulman_predr.PZI_2faza" xfId="47"/>
    <cellStyle name="Normal_Sheet1" xfId="177"/>
    <cellStyle name="Note" xfId="48"/>
    <cellStyle name="oft Excel]_x000d__x000a_Comment=The open=/f lines load custom functions into the Paste Function list._x000d__x000a_Maximized=3_x000d__x000a_Basics=1_x000d__x000a_A" xfId="167"/>
    <cellStyle name="Opomba" xfId="205"/>
    <cellStyle name="Opozorilo" xfId="206"/>
    <cellStyle name="Output" xfId="49"/>
    <cellStyle name="Pojasnjevalno besedilo" xfId="207"/>
    <cellStyle name="Poudarek1" xfId="208"/>
    <cellStyle name="Poudarek2" xfId="209"/>
    <cellStyle name="Poudarek3" xfId="210"/>
    <cellStyle name="Poudarek4" xfId="211"/>
    <cellStyle name="Poudarek5" xfId="212"/>
    <cellStyle name="Poudarek6" xfId="213"/>
    <cellStyle name="Povezana celica" xfId="214"/>
    <cellStyle name="Preveri celico" xfId="215"/>
    <cellStyle name="Računanje" xfId="216"/>
    <cellStyle name="Slabo" xfId="217"/>
    <cellStyle name="Slog 1" xfId="50"/>
    <cellStyle name="Style 1" xfId="218"/>
    <cellStyle name="ţ_x001d_đB_x000c_ęţ_x0012__x000d_ÝţU_x0001_X_x0005_•_x0006__x0007__x0001__x0001_" xfId="168"/>
    <cellStyle name="Title" xfId="51"/>
    <cellStyle name="Total" xfId="52"/>
    <cellStyle name="Valuta 2" xfId="169"/>
    <cellStyle name="Vejica 2 2" xfId="170"/>
    <cellStyle name="Vejica 2 2 3 2 2" xfId="171"/>
    <cellStyle name="Vejica 2 2 3 3" xfId="172"/>
    <cellStyle name="Vejica 3 3 2" xfId="173"/>
    <cellStyle name="Vnos" xfId="219"/>
    <cellStyle name="Vsota" xfId="220"/>
    <cellStyle name="Warning Text" xfId="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5"/>
  <sheetViews>
    <sheetView showZeros="0" view="pageBreakPreview" topLeftCell="A16" zoomScaleNormal="100" zoomScaleSheetLayoutView="100" workbookViewId="0">
      <selection activeCell="D23" sqref="D23"/>
    </sheetView>
  </sheetViews>
  <sheetFormatPr defaultRowHeight="15"/>
  <cols>
    <col min="1" max="1" width="4.7109375" style="22" customWidth="1"/>
    <col min="2" max="2" width="21.7109375" style="25" customWidth="1"/>
    <col min="3" max="3" width="2.140625" style="3" customWidth="1"/>
    <col min="4" max="4" width="56.7109375" style="4" customWidth="1"/>
    <col min="5" max="5" width="3.7109375" style="5" customWidth="1"/>
    <col min="6" max="6" width="14.7109375" style="6" customWidth="1"/>
    <col min="7" max="16384" width="9.140625" style="7"/>
  </cols>
  <sheetData>
    <row r="1" spans="1:4">
      <c r="A1" s="1"/>
      <c r="B1" s="2"/>
    </row>
    <row r="2" spans="1:4" ht="9.9499999999999993" customHeight="1">
      <c r="A2" s="1"/>
      <c r="B2" s="8"/>
      <c r="C2" s="9"/>
      <c r="D2" s="10"/>
    </row>
    <row r="3" spans="1:4" ht="15.75">
      <c r="A3" s="1"/>
      <c r="B3" s="11" t="s">
        <v>27</v>
      </c>
      <c r="C3" s="12"/>
      <c r="D3" s="13" t="s">
        <v>86</v>
      </c>
    </row>
    <row r="4" spans="1:4" ht="15.75">
      <c r="A4" s="1"/>
      <c r="B4" s="11"/>
      <c r="C4" s="12"/>
      <c r="D4" s="13" t="s">
        <v>87</v>
      </c>
    </row>
    <row r="5" spans="1:4" ht="9.9499999999999993" customHeight="1">
      <c r="A5" s="1"/>
      <c r="B5" s="14"/>
      <c r="C5" s="15"/>
      <c r="D5" s="16"/>
    </row>
    <row r="6" spans="1:4">
      <c r="A6" s="1"/>
      <c r="B6" s="17"/>
      <c r="C6" s="12"/>
      <c r="D6" s="18"/>
    </row>
    <row r="7" spans="1:4" ht="9.9499999999999993" customHeight="1">
      <c r="A7" s="1"/>
      <c r="B7" s="19"/>
      <c r="C7" s="9"/>
      <c r="D7" s="10"/>
    </row>
    <row r="8" spans="1:4" ht="15.75">
      <c r="A8" s="1"/>
      <c r="B8" s="11" t="s">
        <v>28</v>
      </c>
      <c r="C8" s="12"/>
      <c r="D8" s="241" t="s">
        <v>88</v>
      </c>
    </row>
    <row r="9" spans="1:4" ht="15.75">
      <c r="A9" s="1"/>
      <c r="B9" s="11" t="s">
        <v>89</v>
      </c>
      <c r="C9" s="12"/>
      <c r="D9" s="242" t="s">
        <v>172</v>
      </c>
    </row>
    <row r="10" spans="1:4" ht="15.75">
      <c r="A10" s="1"/>
      <c r="B10" s="11" t="s">
        <v>29</v>
      </c>
      <c r="C10" s="12"/>
      <c r="D10" s="243" t="s">
        <v>173</v>
      </c>
    </row>
    <row r="11" spans="1:4" ht="9.9499999999999993" customHeight="1">
      <c r="A11" s="1"/>
      <c r="B11" s="14"/>
      <c r="C11" s="15"/>
      <c r="D11" s="16"/>
    </row>
    <row r="12" spans="1:4">
      <c r="A12" s="1"/>
      <c r="B12" s="17"/>
      <c r="C12" s="12"/>
      <c r="D12" s="18"/>
    </row>
    <row r="13" spans="1:4" ht="9.9499999999999993" customHeight="1">
      <c r="A13" s="1"/>
      <c r="B13" s="19"/>
      <c r="C13" s="9"/>
      <c r="D13" s="10"/>
    </row>
    <row r="14" spans="1:4" ht="15.75">
      <c r="A14" s="1"/>
      <c r="B14" s="11" t="s">
        <v>30</v>
      </c>
      <c r="C14" s="12"/>
      <c r="D14" s="243" t="s">
        <v>174</v>
      </c>
    </row>
    <row r="15" spans="1:4" ht="15.75">
      <c r="A15" s="1"/>
      <c r="B15" s="11" t="s">
        <v>70</v>
      </c>
      <c r="C15" s="12"/>
      <c r="D15" s="243" t="s">
        <v>174</v>
      </c>
    </row>
    <row r="16" spans="1:4" ht="15.75">
      <c r="A16" s="1"/>
      <c r="B16" s="11" t="s">
        <v>31</v>
      </c>
      <c r="C16" s="12"/>
      <c r="D16" s="243" t="s">
        <v>66</v>
      </c>
    </row>
    <row r="17" spans="1:5" ht="15.75">
      <c r="A17" s="1"/>
      <c r="B17" s="11" t="s">
        <v>23</v>
      </c>
      <c r="C17" s="12"/>
      <c r="D17" s="244" t="s">
        <v>90</v>
      </c>
    </row>
    <row r="18" spans="1:5" ht="15.75">
      <c r="A18" s="1"/>
      <c r="B18" s="11" t="s">
        <v>24</v>
      </c>
      <c r="C18" s="12"/>
      <c r="D18" s="244" t="s">
        <v>90</v>
      </c>
    </row>
    <row r="19" spans="1:5" ht="15.75">
      <c r="A19" s="1"/>
      <c r="B19" s="11" t="s">
        <v>31</v>
      </c>
      <c r="C19" s="12"/>
      <c r="D19" s="244" t="s">
        <v>175</v>
      </c>
    </row>
    <row r="20" spans="1:5" ht="9.9499999999999993" customHeight="1">
      <c r="A20" s="1"/>
      <c r="B20" s="20"/>
      <c r="C20" s="15"/>
      <c r="D20" s="16"/>
    </row>
    <row r="21" spans="1:5">
      <c r="A21" s="1"/>
      <c r="B21" s="21"/>
      <c r="C21" s="12"/>
      <c r="D21" s="18"/>
    </row>
    <row r="23" spans="1:5" ht="20.25">
      <c r="B23" s="23" t="s">
        <v>42</v>
      </c>
      <c r="D23" s="24" t="s">
        <v>43</v>
      </c>
    </row>
    <row r="24" spans="1:5" ht="20.25">
      <c r="D24" s="26"/>
    </row>
    <row r="25" spans="1:5" ht="20.25">
      <c r="D25" s="24"/>
    </row>
    <row r="27" spans="1:5">
      <c r="B27" s="2"/>
    </row>
    <row r="28" spans="1:5" ht="18">
      <c r="B28" s="27" t="s">
        <v>44</v>
      </c>
    </row>
    <row r="29" spans="1:5">
      <c r="B29" s="347" t="s">
        <v>552</v>
      </c>
      <c r="D29" s="4">
        <f>SUM(D30:D32)</f>
        <v>0</v>
      </c>
      <c r="E29" s="510" t="s">
        <v>25</v>
      </c>
    </row>
    <row r="30" spans="1:5" ht="12.75">
      <c r="A30" s="508"/>
      <c r="B30" s="509" t="s">
        <v>560</v>
      </c>
      <c r="C30" s="510"/>
      <c r="D30" s="514">
        <f>'RUŠITVE OPORNI ZID'!F9</f>
        <v>0</v>
      </c>
      <c r="E30" s="510" t="s">
        <v>25</v>
      </c>
    </row>
    <row r="31" spans="1:5" ht="12.75">
      <c r="A31" s="508"/>
      <c r="B31" s="509" t="s">
        <v>561</v>
      </c>
      <c r="C31" s="510"/>
      <c r="D31" s="514">
        <f>UREDITEV_PLATOJA!F22</f>
        <v>0</v>
      </c>
      <c r="E31" s="510" t="s">
        <v>25</v>
      </c>
    </row>
    <row r="32" spans="1:5" ht="12.75">
      <c r="A32" s="508"/>
      <c r="B32" s="509" t="s">
        <v>562</v>
      </c>
      <c r="C32" s="510"/>
      <c r="D32" s="514">
        <f>EKK_GRAD_DEL!F22</f>
        <v>0</v>
      </c>
      <c r="E32" s="510" t="s">
        <v>25</v>
      </c>
    </row>
    <row r="33" spans="1:7">
      <c r="A33" s="30"/>
      <c r="B33" s="347" t="s">
        <v>553</v>
      </c>
      <c r="C33" s="32"/>
      <c r="D33" s="18">
        <f>'el instal + el oprema'!G11</f>
        <v>0</v>
      </c>
      <c r="E33" s="510" t="s">
        <v>25</v>
      </c>
      <c r="F33" s="28"/>
      <c r="G33" s="29"/>
    </row>
    <row r="34" spans="1:7" ht="57">
      <c r="A34" s="30"/>
      <c r="B34" s="535" t="s">
        <v>554</v>
      </c>
      <c r="C34" s="32"/>
      <c r="D34" s="536"/>
      <c r="E34" s="510" t="s">
        <v>25</v>
      </c>
      <c r="F34" s="28"/>
      <c r="G34" s="29"/>
    </row>
    <row r="35" spans="1:7" ht="15.75" thickBot="1">
      <c r="A35" s="30"/>
      <c r="B35" s="347" t="s">
        <v>555</v>
      </c>
      <c r="C35" s="326"/>
      <c r="D35" s="18">
        <f>(D29+D33+D34)*0.05</f>
        <v>0</v>
      </c>
      <c r="E35" s="510" t="s">
        <v>25</v>
      </c>
      <c r="F35" s="28"/>
      <c r="G35" s="29"/>
    </row>
    <row r="36" spans="1:7" ht="15.75" thickTop="1">
      <c r="A36" s="30"/>
      <c r="B36" s="511" t="s">
        <v>571</v>
      </c>
      <c r="C36" s="512"/>
      <c r="D36" s="513">
        <f>D29+D33+D34+D35</f>
        <v>0</v>
      </c>
      <c r="E36" s="510" t="s">
        <v>25</v>
      </c>
      <c r="F36" s="28"/>
      <c r="G36" s="29"/>
    </row>
    <row r="37" spans="1:7">
      <c r="A37" s="30"/>
      <c r="B37" s="31"/>
      <c r="C37" s="32"/>
      <c r="D37" s="33"/>
      <c r="E37" s="34"/>
      <c r="F37" s="28"/>
      <c r="G37" s="29"/>
    </row>
    <row r="38" spans="1:7">
      <c r="A38" s="30"/>
      <c r="B38" s="41" t="s">
        <v>176</v>
      </c>
      <c r="C38" s="32"/>
      <c r="D38" s="33"/>
      <c r="E38" s="34"/>
      <c r="F38" s="28"/>
      <c r="G38" s="29"/>
    </row>
    <row r="39" spans="1:7">
      <c r="A39" s="30"/>
      <c r="C39" s="32"/>
      <c r="E39" s="34"/>
      <c r="F39" s="28"/>
      <c r="G39" s="29"/>
    </row>
    <row r="40" spans="1:7">
      <c r="A40" s="30"/>
      <c r="B40" s="31" t="s">
        <v>40</v>
      </c>
      <c r="C40" s="32"/>
      <c r="D40" s="35" t="s">
        <v>46</v>
      </c>
      <c r="E40" s="34"/>
      <c r="F40" s="28"/>
      <c r="G40" s="29"/>
    </row>
    <row r="41" spans="1:7">
      <c r="A41" s="30"/>
      <c r="B41" s="31" t="s">
        <v>32</v>
      </c>
      <c r="C41" s="32"/>
      <c r="D41" s="35" t="s">
        <v>90</v>
      </c>
      <c r="E41" s="34"/>
      <c r="F41" s="28"/>
      <c r="G41" s="29"/>
    </row>
    <row r="42" spans="1:7">
      <c r="A42" s="30"/>
      <c r="B42" s="31" t="s">
        <v>33</v>
      </c>
      <c r="C42" s="32"/>
      <c r="D42" s="33"/>
      <c r="E42" s="34"/>
      <c r="F42" s="28"/>
      <c r="G42" s="29"/>
    </row>
    <row r="43" spans="1:7" ht="15.75" customHeight="1">
      <c r="A43" s="30"/>
      <c r="B43" s="245"/>
      <c r="C43" s="32"/>
      <c r="D43" s="33"/>
      <c r="E43" s="34"/>
      <c r="F43" s="28"/>
      <c r="G43" s="29"/>
    </row>
    <row r="44" spans="1:7" ht="15" customHeight="1">
      <c r="A44" s="30"/>
      <c r="B44" s="84"/>
      <c r="C44" s="32"/>
      <c r="D44" s="33"/>
      <c r="E44" s="34"/>
      <c r="F44" s="28"/>
      <c r="G44" s="29"/>
    </row>
    <row r="45" spans="1:7">
      <c r="A45" s="30"/>
      <c r="B45" s="36"/>
      <c r="C45" s="37"/>
      <c r="D45" s="38"/>
      <c r="E45" s="39"/>
      <c r="F45" s="40"/>
      <c r="G45" s="29"/>
    </row>
  </sheetData>
  <sheetProtection password="DD5D" sheet="1" objects="1" scenarios="1"/>
  <phoneticPr fontId="4" type="noConversion"/>
  <pageMargins left="1.1417322834645669" right="0.19685039370078741" top="0.78740157480314965" bottom="0.6692913385826772" header="0.11811023622047245" footer="0"/>
  <pageSetup paperSize="9" scale="91" orientation="portrait" r:id="rId1"/>
  <headerFooter alignWithMargins="0">
    <oddHeader>&amp;C&amp;"Arial CE,Krepko"&amp;8&amp;F&amp;R&amp;"Arial CE,Krepko"&amp;8&amp;G</oddHeader>
    <oddFooter>&amp;C&amp;"Arial CE,Krepko"&amp;P&amp;"Arial CE,Običajno" &amp;8od &amp;N&amp;R&amp;"Arial CE,Krepko"&amp;8&amp;A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8"/>
  <sheetViews>
    <sheetView showZeros="0" view="pageBreakPreview" topLeftCell="A34" zoomScaleNormal="100" zoomScaleSheetLayoutView="100" workbookViewId="0">
      <selection activeCell="E33" sqref="E33"/>
    </sheetView>
  </sheetViews>
  <sheetFormatPr defaultRowHeight="12.75"/>
  <cols>
    <col min="1" max="1" width="4.28515625" style="197" customWidth="1"/>
    <col min="2" max="2" width="37" style="527" customWidth="1"/>
    <col min="3" max="3" width="6.85546875" style="202" customWidth="1"/>
    <col min="4" max="4" width="13.140625" style="199" customWidth="1"/>
    <col min="5" max="5" width="15.85546875" style="199" bestFit="1" customWidth="1"/>
    <col min="6" max="6" width="15.140625" style="199" customWidth="1"/>
    <col min="7" max="7" width="9.140625" style="198"/>
    <col min="8" max="8" width="14.42578125" style="198" customWidth="1"/>
    <col min="9" max="16384" width="9.140625" style="198"/>
  </cols>
  <sheetData>
    <row r="1" spans="1:6" ht="13.5" customHeight="1">
      <c r="B1" s="201"/>
    </row>
    <row r="2" spans="1:6" s="45" customFormat="1" ht="15.75">
      <c r="A2" s="284"/>
      <c r="B2" s="537" t="s">
        <v>558</v>
      </c>
      <c r="C2" s="538"/>
      <c r="D2" s="538"/>
      <c r="E2" s="43"/>
      <c r="F2" s="43"/>
    </row>
    <row r="3" spans="1:6" s="222" customFormat="1" ht="15.75">
      <c r="A3" s="220"/>
      <c r="B3" s="221"/>
      <c r="C3" s="176"/>
      <c r="D3" s="43"/>
      <c r="E3" s="43"/>
      <c r="F3" s="43"/>
    </row>
    <row r="4" spans="1:6" s="222" customFormat="1" ht="38.25">
      <c r="A4" s="220"/>
      <c r="B4" s="223" t="s">
        <v>559</v>
      </c>
      <c r="C4" s="176"/>
      <c r="D4" s="43"/>
      <c r="E4" s="43"/>
      <c r="F4" s="43"/>
    </row>
    <row r="5" spans="1:6" s="222" customFormat="1" ht="15.75">
      <c r="A5" s="220"/>
      <c r="B5" s="221"/>
      <c r="C5" s="176"/>
      <c r="D5" s="43"/>
      <c r="E5" s="43"/>
      <c r="F5" s="43"/>
    </row>
    <row r="6" spans="1:6" s="222" customFormat="1" ht="7.5" customHeight="1">
      <c r="A6" s="220"/>
      <c r="B6" s="179"/>
      <c r="C6" s="176"/>
      <c r="D6" s="43"/>
      <c r="E6" s="43"/>
      <c r="F6" s="43"/>
    </row>
    <row r="7" spans="1:6" s="222" customFormat="1">
      <c r="A7" s="239"/>
      <c r="B7" s="225" t="s">
        <v>177</v>
      </c>
      <c r="C7" s="226" t="s">
        <v>25</v>
      </c>
      <c r="D7" s="48"/>
      <c r="E7" s="48"/>
      <c r="F7" s="48">
        <f>F51</f>
        <v>0</v>
      </c>
    </row>
    <row r="8" spans="1:6" s="222" customFormat="1" ht="7.5" customHeight="1" thickBot="1">
      <c r="A8" s="220"/>
      <c r="B8" s="179"/>
      <c r="C8" s="176"/>
      <c r="D8" s="43"/>
      <c r="E8" s="43"/>
      <c r="F8" s="43"/>
    </row>
    <row r="9" spans="1:6" s="222" customFormat="1" ht="15">
      <c r="A9" s="227"/>
      <c r="B9" s="228" t="s">
        <v>91</v>
      </c>
      <c r="C9" s="229" t="s">
        <v>25</v>
      </c>
      <c r="D9" s="107"/>
      <c r="E9" s="230"/>
      <c r="F9" s="231">
        <f>SUM(F6:F7)</f>
        <v>0</v>
      </c>
    </row>
    <row r="10" spans="1:6" s="222" customFormat="1" ht="9.9499999999999993" customHeight="1">
      <c r="A10" s="232"/>
      <c r="B10" s="233"/>
      <c r="C10" s="234"/>
      <c r="D10" s="108"/>
      <c r="E10" s="235"/>
      <c r="F10" s="236"/>
    </row>
    <row r="11" spans="1:6" s="222" customFormat="1">
      <c r="A11" s="237"/>
      <c r="B11" s="189"/>
      <c r="C11" s="190"/>
      <c r="D11" s="50"/>
      <c r="E11" s="238"/>
      <c r="F11" s="238"/>
    </row>
    <row r="12" spans="1:6" ht="13.5" customHeight="1">
      <c r="A12" s="203"/>
      <c r="B12" s="519"/>
      <c r="C12" s="520"/>
      <c r="D12" s="204"/>
      <c r="E12" s="204"/>
      <c r="F12" s="204"/>
    </row>
    <row r="13" spans="1:6" s="240" customFormat="1" ht="102" customHeight="1">
      <c r="A13" s="521" t="s">
        <v>34</v>
      </c>
      <c r="B13" s="522" t="s">
        <v>153</v>
      </c>
      <c r="C13" s="205"/>
      <c r="D13" s="206"/>
      <c r="E13" s="206"/>
      <c r="F13" s="206"/>
    </row>
    <row r="14" spans="1:6" s="240" customFormat="1" ht="12.75" customHeight="1">
      <c r="A14" s="200"/>
      <c r="B14" s="523"/>
      <c r="C14" s="205"/>
      <c r="D14" s="206"/>
      <c r="E14" s="206"/>
      <c r="F14" s="206"/>
    </row>
    <row r="15" spans="1:6" s="240" customFormat="1" ht="114.75">
      <c r="A15" s="521" t="s">
        <v>34</v>
      </c>
      <c r="B15" s="522" t="s">
        <v>154</v>
      </c>
      <c r="C15" s="205"/>
      <c r="D15" s="206"/>
      <c r="E15" s="206"/>
      <c r="F15" s="206"/>
    </row>
    <row r="16" spans="1:6" s="240" customFormat="1" ht="12.75" customHeight="1">
      <c r="A16" s="200"/>
      <c r="B16" s="524"/>
      <c r="C16" s="205"/>
      <c r="D16" s="206"/>
      <c r="E16" s="206"/>
      <c r="F16" s="206"/>
    </row>
    <row r="17" spans="1:6" s="240" customFormat="1" ht="89.25">
      <c r="A17" s="521" t="s">
        <v>34</v>
      </c>
      <c r="B17" s="522" t="s">
        <v>155</v>
      </c>
      <c r="C17" s="205"/>
      <c r="D17" s="206"/>
      <c r="E17" s="206"/>
      <c r="F17" s="206"/>
    </row>
    <row r="18" spans="1:6" s="240" customFormat="1" ht="12.75" customHeight="1">
      <c r="A18" s="200"/>
      <c r="B18" s="524"/>
      <c r="C18" s="205"/>
      <c r="D18" s="206"/>
      <c r="E18" s="206"/>
      <c r="F18" s="206"/>
    </row>
    <row r="19" spans="1:6" s="240" customFormat="1" ht="76.5">
      <c r="A19" s="521" t="s">
        <v>34</v>
      </c>
      <c r="B19" s="522" t="s">
        <v>156</v>
      </c>
      <c r="C19" s="205"/>
      <c r="D19" s="206"/>
      <c r="E19" s="206"/>
      <c r="F19" s="206"/>
    </row>
    <row r="20" spans="1:6" s="240" customFormat="1" ht="12.75" customHeight="1">
      <c r="A20" s="203"/>
      <c r="B20" s="523"/>
      <c r="C20" s="205"/>
      <c r="D20" s="206"/>
      <c r="E20" s="206"/>
      <c r="F20" s="206"/>
    </row>
    <row r="21" spans="1:6" s="240" customFormat="1" ht="38.25">
      <c r="A21" s="521" t="s">
        <v>34</v>
      </c>
      <c r="B21" s="522" t="s">
        <v>157</v>
      </c>
      <c r="C21" s="205"/>
      <c r="D21" s="206"/>
      <c r="E21" s="206"/>
      <c r="F21" s="206"/>
    </row>
    <row r="22" spans="1:6" s="240" customFormat="1" ht="12.75" customHeight="1">
      <c r="A22" s="203"/>
      <c r="B22" s="523"/>
      <c r="C22" s="205"/>
      <c r="D22" s="206"/>
      <c r="E22" s="206"/>
      <c r="F22" s="206"/>
    </row>
    <row r="23" spans="1:6" s="240" customFormat="1" ht="38.25">
      <c r="A23" s="521" t="s">
        <v>34</v>
      </c>
      <c r="B23" s="522" t="s">
        <v>157</v>
      </c>
      <c r="C23" s="205"/>
      <c r="D23" s="206"/>
      <c r="E23" s="206"/>
      <c r="F23" s="206"/>
    </row>
    <row r="24" spans="1:6" s="207" customFormat="1" ht="12.75" customHeight="1">
      <c r="A24" s="203"/>
      <c r="B24" s="519"/>
      <c r="C24" s="208"/>
      <c r="D24" s="208"/>
      <c r="E24" s="208"/>
      <c r="F24" s="208"/>
    </row>
    <row r="25" spans="1:6" s="45" customFormat="1" ht="6" customHeight="1">
      <c r="A25" s="220"/>
      <c r="B25" s="179"/>
      <c r="C25" s="176"/>
      <c r="D25" s="43"/>
      <c r="E25" s="43"/>
      <c r="F25" s="43"/>
    </row>
    <row r="26" spans="1:6" s="45" customFormat="1">
      <c r="A26" s="525" t="s">
        <v>11</v>
      </c>
      <c r="B26" s="187" t="s">
        <v>5</v>
      </c>
      <c r="C26" s="188" t="s">
        <v>6</v>
      </c>
      <c r="D26" s="72" t="s">
        <v>7</v>
      </c>
      <c r="E26" s="72" t="s">
        <v>8</v>
      </c>
      <c r="F26" s="72" t="s">
        <v>12</v>
      </c>
    </row>
    <row r="27" spans="1:6" s="45" customFormat="1" ht="6" customHeight="1">
      <c r="A27" s="220"/>
      <c r="B27" s="179"/>
      <c r="C27" s="176"/>
      <c r="D27" s="43"/>
      <c r="E27" s="43"/>
      <c r="F27" s="43"/>
    </row>
    <row r="28" spans="1:6" s="45" customFormat="1">
      <c r="A28" s="526"/>
      <c r="B28" s="327"/>
      <c r="C28" s="172"/>
      <c r="D28" s="63"/>
      <c r="E28" s="63"/>
      <c r="F28" s="63"/>
    </row>
    <row r="29" spans="1:6" s="45" customFormat="1" ht="25.5">
      <c r="A29" s="109">
        <v>1</v>
      </c>
      <c r="B29" s="137" t="s">
        <v>163</v>
      </c>
      <c r="C29" s="111" t="s">
        <v>16</v>
      </c>
      <c r="D29" s="112">
        <v>712</v>
      </c>
      <c r="E29" s="246"/>
      <c r="F29" s="113">
        <f>+D29*E29</f>
        <v>0</v>
      </c>
    </row>
    <row r="30" spans="1:6" s="207" customFormat="1" ht="15">
      <c r="A30" s="203"/>
      <c r="B30" s="523"/>
      <c r="C30" s="205"/>
      <c r="D30" s="206"/>
      <c r="E30" s="206"/>
      <c r="F30" s="206"/>
    </row>
    <row r="31" spans="1:6" s="45" customFormat="1" ht="25.5">
      <c r="A31" s="109">
        <f>A29+1</f>
        <v>2</v>
      </c>
      <c r="B31" s="137" t="s">
        <v>164</v>
      </c>
      <c r="C31" s="111" t="s">
        <v>16</v>
      </c>
      <c r="D31" s="112">
        <v>38</v>
      </c>
      <c r="E31" s="246"/>
      <c r="F31" s="113">
        <f>+D31*E31</f>
        <v>0</v>
      </c>
    </row>
    <row r="32" spans="1:6" s="207" customFormat="1" ht="15">
      <c r="A32" s="203"/>
      <c r="B32" s="523"/>
      <c r="C32" s="205"/>
      <c r="D32" s="206"/>
      <c r="E32" s="206"/>
      <c r="F32" s="206"/>
    </row>
    <row r="33" spans="1:6" s="45" customFormat="1" ht="63.75">
      <c r="A33" s="109">
        <f>A31+1</f>
        <v>3</v>
      </c>
      <c r="B33" s="137" t="s">
        <v>165</v>
      </c>
      <c r="C33" s="111" t="s">
        <v>16</v>
      </c>
      <c r="D33" s="112">
        <v>394</v>
      </c>
      <c r="E33" s="246"/>
      <c r="F33" s="113">
        <f>+D33*E33</f>
        <v>0</v>
      </c>
    </row>
    <row r="34" spans="1:6" s="207" customFormat="1" ht="15">
      <c r="A34" s="203"/>
      <c r="B34" s="523"/>
      <c r="C34" s="205"/>
      <c r="D34" s="206"/>
      <c r="E34" s="206"/>
      <c r="F34" s="206"/>
    </row>
    <row r="35" spans="1:6" s="45" customFormat="1" ht="63.75">
      <c r="A35" s="109">
        <f>A33+1</f>
        <v>4</v>
      </c>
      <c r="B35" s="137" t="s">
        <v>572</v>
      </c>
      <c r="C35" s="111" t="s">
        <v>16</v>
      </c>
      <c r="D35" s="112">
        <v>356</v>
      </c>
      <c r="E35" s="246"/>
      <c r="F35" s="113">
        <f>+D35*E35</f>
        <v>0</v>
      </c>
    </row>
    <row r="36" spans="1:6" s="207" customFormat="1" ht="15">
      <c r="A36" s="203"/>
      <c r="B36" s="523"/>
      <c r="C36" s="205"/>
      <c r="D36" s="206"/>
      <c r="E36" s="206"/>
      <c r="F36" s="206"/>
    </row>
    <row r="37" spans="1:6" s="45" customFormat="1" ht="25.5">
      <c r="A37" s="109">
        <f>A35+1</f>
        <v>5</v>
      </c>
      <c r="B37" s="137" t="s">
        <v>563</v>
      </c>
      <c r="C37" s="111" t="s">
        <v>570</v>
      </c>
      <c r="D37" s="112">
        <v>1</v>
      </c>
      <c r="E37" s="246"/>
      <c r="F37" s="113">
        <f>+D37*E37</f>
        <v>0</v>
      </c>
    </row>
    <row r="38" spans="1:6" s="207" customFormat="1" ht="15">
      <c r="A38" s="203"/>
      <c r="B38" s="523"/>
      <c r="C38" s="205"/>
      <c r="D38" s="206"/>
      <c r="E38" s="206"/>
      <c r="F38" s="206"/>
    </row>
    <row r="39" spans="1:6" s="45" customFormat="1">
      <c r="A39" s="109">
        <f>A37+1</f>
        <v>6</v>
      </c>
      <c r="B39" s="137" t="s">
        <v>158</v>
      </c>
      <c r="C39" s="111" t="s">
        <v>26</v>
      </c>
      <c r="D39" s="112">
        <v>350</v>
      </c>
      <c r="E39" s="246"/>
      <c r="F39" s="113">
        <f>+D39*E39</f>
        <v>0</v>
      </c>
    </row>
    <row r="40" spans="1:6" s="207" customFormat="1" ht="15">
      <c r="A40" s="203"/>
      <c r="B40" s="523"/>
      <c r="C40" s="205"/>
      <c r="D40" s="206"/>
      <c r="E40" s="206"/>
      <c r="F40" s="206"/>
    </row>
    <row r="41" spans="1:6" s="45" customFormat="1">
      <c r="A41" s="109">
        <f>A39+1</f>
        <v>7</v>
      </c>
      <c r="B41" s="137" t="s">
        <v>159</v>
      </c>
      <c r="C41" s="111" t="s">
        <v>13</v>
      </c>
      <c r="D41" s="112">
        <v>525</v>
      </c>
      <c r="E41" s="246"/>
      <c r="F41" s="113">
        <f>+D41*E41</f>
        <v>0</v>
      </c>
    </row>
    <row r="42" spans="1:6" s="207" customFormat="1" ht="15">
      <c r="A42" s="203"/>
      <c r="B42" s="523"/>
      <c r="C42" s="205"/>
      <c r="D42" s="206"/>
      <c r="E42" s="206"/>
      <c r="F42" s="206"/>
    </row>
    <row r="43" spans="1:6" s="45" customFormat="1">
      <c r="A43" s="109">
        <f>A41+1</f>
        <v>8</v>
      </c>
      <c r="B43" s="137" t="s">
        <v>166</v>
      </c>
      <c r="C43" s="111" t="s">
        <v>16</v>
      </c>
      <c r="D43" s="112">
        <v>153</v>
      </c>
      <c r="E43" s="246"/>
      <c r="F43" s="113">
        <f>+D43*E43</f>
        <v>0</v>
      </c>
    </row>
    <row r="44" spans="1:6" s="207" customFormat="1" ht="15">
      <c r="A44" s="203"/>
      <c r="B44" s="523"/>
      <c r="C44" s="205"/>
      <c r="D44" s="206"/>
      <c r="E44" s="206"/>
      <c r="F44" s="206"/>
    </row>
    <row r="45" spans="1:6" s="45" customFormat="1" ht="25.5">
      <c r="A45" s="109">
        <f>A43+1</f>
        <v>9</v>
      </c>
      <c r="B45" s="137" t="s">
        <v>161</v>
      </c>
      <c r="C45" s="111" t="s">
        <v>16</v>
      </c>
      <c r="D45" s="112">
        <v>27</v>
      </c>
      <c r="E45" s="246"/>
      <c r="F45" s="113">
        <f>+D45*E45</f>
        <v>0</v>
      </c>
    </row>
    <row r="46" spans="1:6" s="207" customFormat="1" ht="15">
      <c r="A46" s="203"/>
      <c r="B46" s="523"/>
      <c r="C46" s="205"/>
      <c r="D46" s="206"/>
      <c r="E46" s="206"/>
      <c r="F46" s="206"/>
    </row>
    <row r="47" spans="1:6" s="45" customFormat="1" ht="51">
      <c r="A47" s="109">
        <f>A45+1</f>
        <v>10</v>
      </c>
      <c r="B47" s="137" t="s">
        <v>573</v>
      </c>
      <c r="C47" s="111"/>
      <c r="D47" s="112"/>
      <c r="E47" s="112"/>
      <c r="F47" s="113"/>
    </row>
    <row r="48" spans="1:6" s="45" customFormat="1">
      <c r="A48" s="109"/>
      <c r="B48" s="137" t="s">
        <v>167</v>
      </c>
      <c r="C48" s="111" t="s">
        <v>162</v>
      </c>
      <c r="D48" s="112">
        <v>95</v>
      </c>
      <c r="E48" s="246"/>
      <c r="F48" s="113">
        <f>+D48*E48</f>
        <v>0</v>
      </c>
    </row>
    <row r="49" spans="1:6" s="45" customFormat="1">
      <c r="A49" s="109"/>
      <c r="B49" s="137" t="s">
        <v>168</v>
      </c>
      <c r="C49" s="111" t="s">
        <v>162</v>
      </c>
      <c r="D49" s="112">
        <v>450</v>
      </c>
      <c r="E49" s="246"/>
      <c r="F49" s="113">
        <f>+D49*E49</f>
        <v>0</v>
      </c>
    </row>
    <row r="50" spans="1:6" s="207" customFormat="1" ht="15">
      <c r="A50" s="203"/>
      <c r="B50" s="523"/>
      <c r="C50" s="205"/>
      <c r="D50" s="206"/>
      <c r="E50" s="206"/>
      <c r="F50" s="206"/>
    </row>
    <row r="51" spans="1:6" s="45" customFormat="1" ht="14.25" customHeight="1">
      <c r="A51" s="255"/>
      <c r="B51" s="184" t="s">
        <v>339</v>
      </c>
      <c r="C51" s="185" t="s">
        <v>25</v>
      </c>
      <c r="D51" s="86"/>
      <c r="E51" s="86">
        <v>0</v>
      </c>
      <c r="F51" s="256">
        <f>SUM(F29:F50)</f>
        <v>0</v>
      </c>
    </row>
    <row r="52" spans="1:6" s="207" customFormat="1">
      <c r="A52" s="200"/>
      <c r="B52" s="208"/>
      <c r="C52" s="205"/>
      <c r="D52" s="206"/>
      <c r="E52" s="206"/>
      <c r="F52" s="206"/>
    </row>
    <row r="53" spans="1:6" s="207" customFormat="1">
      <c r="A53" s="200"/>
      <c r="B53" s="208"/>
      <c r="C53" s="205"/>
      <c r="D53" s="206"/>
      <c r="E53" s="206"/>
      <c r="F53" s="206"/>
    </row>
    <row r="54" spans="1:6" s="207" customFormat="1">
      <c r="A54" s="200"/>
      <c r="B54" s="208"/>
      <c r="C54" s="205"/>
      <c r="D54" s="206"/>
      <c r="E54" s="206"/>
      <c r="F54" s="206"/>
    </row>
    <row r="55" spans="1:6" s="207" customFormat="1">
      <c r="A55" s="200"/>
      <c r="B55" s="208"/>
      <c r="C55" s="205"/>
      <c r="D55" s="206"/>
      <c r="E55" s="206"/>
      <c r="F55" s="206"/>
    </row>
    <row r="56" spans="1:6" s="207" customFormat="1">
      <c r="A56" s="200"/>
      <c r="B56" s="208"/>
      <c r="C56" s="205"/>
      <c r="D56" s="206"/>
      <c r="E56" s="206"/>
      <c r="F56" s="206"/>
    </row>
    <row r="57" spans="1:6" s="207" customFormat="1">
      <c r="A57" s="200"/>
      <c r="B57" s="208"/>
      <c r="C57" s="205"/>
      <c r="D57" s="206"/>
      <c r="E57" s="206"/>
      <c r="F57" s="206"/>
    </row>
    <row r="58" spans="1:6" s="207" customFormat="1">
      <c r="A58" s="200"/>
      <c r="B58" s="208"/>
      <c r="C58" s="205"/>
      <c r="D58" s="206"/>
      <c r="E58" s="206"/>
      <c r="F58" s="206"/>
    </row>
    <row r="59" spans="1:6" s="207" customFormat="1">
      <c r="A59" s="200"/>
      <c r="B59" s="208"/>
      <c r="C59" s="205"/>
      <c r="D59" s="206"/>
      <c r="E59" s="206"/>
      <c r="F59" s="206"/>
    </row>
    <row r="60" spans="1:6" s="207" customFormat="1">
      <c r="A60" s="200"/>
      <c r="B60" s="208"/>
      <c r="C60" s="205"/>
      <c r="D60" s="206"/>
      <c r="E60" s="206"/>
      <c r="F60" s="206"/>
    </row>
    <row r="61" spans="1:6" s="207" customFormat="1">
      <c r="A61" s="200"/>
      <c r="B61" s="208"/>
      <c r="C61" s="205"/>
      <c r="D61" s="206"/>
      <c r="E61" s="206"/>
      <c r="F61" s="206"/>
    </row>
    <row r="62" spans="1:6" s="207" customFormat="1">
      <c r="A62" s="200"/>
      <c r="B62" s="208"/>
      <c r="C62" s="205"/>
      <c r="D62" s="206"/>
      <c r="E62" s="206"/>
      <c r="F62" s="206"/>
    </row>
    <row r="63" spans="1:6" s="207" customFormat="1">
      <c r="A63" s="200"/>
      <c r="B63" s="208"/>
      <c r="C63" s="205"/>
      <c r="D63" s="206"/>
      <c r="E63" s="206"/>
      <c r="F63" s="206"/>
    </row>
    <row r="64" spans="1:6" s="207" customFormat="1">
      <c r="A64" s="200"/>
      <c r="B64" s="208"/>
      <c r="C64" s="205"/>
      <c r="D64" s="206"/>
      <c r="E64" s="206"/>
      <c r="F64" s="206"/>
    </row>
    <row r="65" spans="1:6" s="207" customFormat="1">
      <c r="A65" s="200"/>
      <c r="B65" s="208"/>
      <c r="C65" s="205"/>
      <c r="D65" s="206"/>
      <c r="E65" s="206"/>
      <c r="F65" s="206"/>
    </row>
    <row r="66" spans="1:6" s="207" customFormat="1">
      <c r="A66" s="200"/>
      <c r="B66" s="208"/>
      <c r="C66" s="205"/>
      <c r="D66" s="206"/>
      <c r="E66" s="206"/>
      <c r="F66" s="206"/>
    </row>
    <row r="67" spans="1:6" s="207" customFormat="1">
      <c r="A67" s="200"/>
      <c r="B67" s="208"/>
      <c r="C67" s="205"/>
      <c r="D67" s="206"/>
      <c r="E67" s="206"/>
      <c r="F67" s="206"/>
    </row>
    <row r="68" spans="1:6" s="207" customFormat="1">
      <c r="A68" s="200"/>
      <c r="B68" s="208"/>
      <c r="C68" s="205"/>
      <c r="D68" s="206"/>
      <c r="E68" s="206"/>
      <c r="F68" s="206"/>
    </row>
    <row r="69" spans="1:6" s="207" customFormat="1">
      <c r="A69" s="200"/>
      <c r="B69" s="208"/>
      <c r="C69" s="205"/>
      <c r="D69" s="206"/>
      <c r="E69" s="206"/>
      <c r="F69" s="206"/>
    </row>
    <row r="70" spans="1:6" s="207" customFormat="1">
      <c r="A70" s="200"/>
      <c r="B70" s="208"/>
      <c r="C70" s="205"/>
      <c r="D70" s="206"/>
      <c r="E70" s="206"/>
      <c r="F70" s="206"/>
    </row>
    <row r="71" spans="1:6" s="207" customFormat="1">
      <c r="A71" s="200"/>
      <c r="B71" s="208"/>
      <c r="C71" s="205"/>
      <c r="D71" s="206"/>
      <c r="E71" s="206"/>
      <c r="F71" s="206"/>
    </row>
    <row r="72" spans="1:6" s="207" customFormat="1">
      <c r="A72" s="200"/>
      <c r="B72" s="208"/>
      <c r="C72" s="205"/>
      <c r="D72" s="206"/>
      <c r="E72" s="206"/>
      <c r="F72" s="206"/>
    </row>
    <row r="73" spans="1:6" s="207" customFormat="1">
      <c r="A73" s="200"/>
      <c r="B73" s="208"/>
      <c r="C73" s="205"/>
      <c r="D73" s="206"/>
      <c r="E73" s="206"/>
      <c r="F73" s="206"/>
    </row>
    <row r="74" spans="1:6" s="207" customFormat="1">
      <c r="A74" s="200"/>
      <c r="B74" s="208"/>
      <c r="C74" s="205"/>
      <c r="D74" s="206"/>
      <c r="E74" s="206"/>
      <c r="F74" s="206"/>
    </row>
    <row r="75" spans="1:6" s="207" customFormat="1">
      <c r="A75" s="200"/>
      <c r="B75" s="208"/>
      <c r="C75" s="205"/>
      <c r="D75" s="206"/>
      <c r="E75" s="206"/>
      <c r="F75" s="206"/>
    </row>
    <row r="76" spans="1:6" s="207" customFormat="1">
      <c r="A76" s="200"/>
      <c r="B76" s="208"/>
      <c r="C76" s="205"/>
      <c r="D76" s="206"/>
      <c r="E76" s="206"/>
      <c r="F76" s="206"/>
    </row>
    <row r="77" spans="1:6" s="207" customFormat="1">
      <c r="A77" s="200"/>
      <c r="B77" s="208"/>
      <c r="C77" s="205"/>
      <c r="D77" s="206"/>
      <c r="E77" s="206"/>
      <c r="F77" s="206"/>
    </row>
    <row r="78" spans="1:6" s="207" customFormat="1">
      <c r="A78" s="200"/>
      <c r="B78" s="208"/>
      <c r="C78" s="205"/>
      <c r="D78" s="206"/>
      <c r="E78" s="206"/>
      <c r="F78" s="206"/>
    </row>
    <row r="79" spans="1:6" s="207" customFormat="1">
      <c r="A79" s="200"/>
      <c r="B79" s="208"/>
      <c r="C79" s="205"/>
      <c r="D79" s="206"/>
      <c r="E79" s="206"/>
      <c r="F79" s="206"/>
    </row>
    <row r="80" spans="1:6" s="207" customFormat="1">
      <c r="A80" s="200"/>
      <c r="B80" s="208"/>
      <c r="C80" s="205"/>
      <c r="D80" s="206"/>
      <c r="E80" s="206"/>
      <c r="F80" s="206"/>
    </row>
    <row r="81" spans="1:6" s="207" customFormat="1">
      <c r="A81" s="200"/>
      <c r="B81" s="208"/>
      <c r="C81" s="205"/>
      <c r="D81" s="206"/>
      <c r="E81" s="206"/>
      <c r="F81" s="206"/>
    </row>
    <row r="82" spans="1:6" s="207" customFormat="1">
      <c r="A82" s="200"/>
      <c r="B82" s="208"/>
      <c r="C82" s="205"/>
      <c r="D82" s="206"/>
      <c r="E82" s="206"/>
      <c r="F82" s="206"/>
    </row>
    <row r="83" spans="1:6" s="207" customFormat="1">
      <c r="A83" s="200"/>
      <c r="B83" s="208"/>
      <c r="C83" s="205"/>
      <c r="D83" s="206"/>
      <c r="E83" s="206"/>
      <c r="F83" s="206"/>
    </row>
    <row r="84" spans="1:6" s="207" customFormat="1">
      <c r="A84" s="200"/>
      <c r="B84" s="208"/>
      <c r="C84" s="205"/>
      <c r="D84" s="206"/>
      <c r="E84" s="206"/>
      <c r="F84" s="206"/>
    </row>
    <row r="85" spans="1:6" s="207" customFormat="1">
      <c r="A85" s="200"/>
      <c r="B85" s="208"/>
      <c r="C85" s="205"/>
      <c r="D85" s="206"/>
      <c r="E85" s="206"/>
      <c r="F85" s="206"/>
    </row>
    <row r="86" spans="1:6" s="207" customFormat="1">
      <c r="A86" s="200"/>
      <c r="B86" s="208"/>
      <c r="C86" s="205"/>
      <c r="D86" s="206"/>
      <c r="E86" s="206"/>
      <c r="F86" s="206"/>
    </row>
    <row r="87" spans="1:6" s="207" customFormat="1">
      <c r="A87" s="200"/>
      <c r="B87" s="208"/>
      <c r="C87" s="205"/>
      <c r="D87" s="206"/>
      <c r="E87" s="206"/>
      <c r="F87" s="206"/>
    </row>
    <row r="88" spans="1:6" s="207" customFormat="1">
      <c r="A88" s="200"/>
      <c r="B88" s="208"/>
      <c r="C88" s="205"/>
      <c r="D88" s="206"/>
      <c r="E88" s="206"/>
      <c r="F88" s="206"/>
    </row>
    <row r="89" spans="1:6" s="207" customFormat="1">
      <c r="A89" s="200"/>
      <c r="B89" s="208"/>
      <c r="C89" s="205"/>
      <c r="D89" s="206"/>
      <c r="E89" s="206"/>
      <c r="F89" s="206"/>
    </row>
    <row r="90" spans="1:6" s="207" customFormat="1">
      <c r="A90" s="200"/>
      <c r="B90" s="208"/>
      <c r="C90" s="205"/>
      <c r="D90" s="206"/>
      <c r="E90" s="206"/>
      <c r="F90" s="206"/>
    </row>
    <row r="91" spans="1:6" s="207" customFormat="1">
      <c r="A91" s="200"/>
      <c r="B91" s="208"/>
      <c r="C91" s="205"/>
      <c r="D91" s="206"/>
      <c r="E91" s="206"/>
      <c r="F91" s="206"/>
    </row>
    <row r="92" spans="1:6" s="207" customFormat="1">
      <c r="A92" s="200"/>
      <c r="B92" s="208"/>
      <c r="C92" s="205"/>
      <c r="D92" s="206"/>
      <c r="E92" s="206"/>
      <c r="F92" s="206"/>
    </row>
    <row r="93" spans="1:6" s="207" customFormat="1">
      <c r="A93" s="200"/>
      <c r="B93" s="208"/>
      <c r="C93" s="205"/>
      <c r="D93" s="206"/>
      <c r="E93" s="206"/>
      <c r="F93" s="206"/>
    </row>
    <row r="94" spans="1:6" s="207" customFormat="1">
      <c r="A94" s="200"/>
      <c r="B94" s="208"/>
      <c r="C94" s="205"/>
      <c r="D94" s="206"/>
      <c r="E94" s="206"/>
      <c r="F94" s="206"/>
    </row>
    <row r="95" spans="1:6" s="207" customFormat="1">
      <c r="A95" s="200"/>
      <c r="B95" s="208"/>
      <c r="C95" s="205"/>
      <c r="D95" s="206"/>
      <c r="E95" s="206"/>
      <c r="F95" s="206"/>
    </row>
    <row r="96" spans="1:6" s="207" customFormat="1">
      <c r="A96" s="200"/>
      <c r="B96" s="208"/>
      <c r="C96" s="205"/>
      <c r="D96" s="206"/>
      <c r="E96" s="206"/>
      <c r="F96" s="206"/>
    </row>
    <row r="97" spans="1:6" s="207" customFormat="1">
      <c r="A97" s="200"/>
      <c r="B97" s="208"/>
      <c r="C97" s="205"/>
      <c r="D97" s="206"/>
      <c r="E97" s="206"/>
      <c r="F97" s="206"/>
    </row>
    <row r="98" spans="1:6" s="207" customFormat="1">
      <c r="A98" s="200"/>
      <c r="B98" s="208"/>
      <c r="C98" s="205"/>
      <c r="D98" s="206"/>
      <c r="E98" s="206"/>
      <c r="F98" s="206"/>
    </row>
    <row r="99" spans="1:6" s="207" customFormat="1">
      <c r="A99" s="200"/>
      <c r="B99" s="208"/>
      <c r="C99" s="205"/>
      <c r="D99" s="206"/>
      <c r="E99" s="206"/>
      <c r="F99" s="206"/>
    </row>
    <row r="100" spans="1:6" s="207" customFormat="1">
      <c r="A100" s="200"/>
      <c r="B100" s="208"/>
      <c r="C100" s="205"/>
      <c r="D100" s="206"/>
      <c r="E100" s="206"/>
      <c r="F100" s="206"/>
    </row>
    <row r="101" spans="1:6" s="207" customFormat="1">
      <c r="A101" s="200"/>
      <c r="B101" s="208"/>
      <c r="C101" s="205"/>
      <c r="D101" s="206"/>
      <c r="E101" s="206"/>
      <c r="F101" s="206"/>
    </row>
    <row r="102" spans="1:6" s="207" customFormat="1">
      <c r="A102" s="200"/>
      <c r="B102" s="208"/>
      <c r="C102" s="205"/>
      <c r="D102" s="206"/>
      <c r="E102" s="206"/>
      <c r="F102" s="206"/>
    </row>
    <row r="103" spans="1:6" s="207" customFormat="1">
      <c r="A103" s="200"/>
      <c r="B103" s="208"/>
      <c r="C103" s="205"/>
      <c r="D103" s="206"/>
      <c r="E103" s="206"/>
      <c r="F103" s="206"/>
    </row>
    <row r="104" spans="1:6" s="207" customFormat="1">
      <c r="A104" s="200"/>
      <c r="B104" s="208"/>
      <c r="C104" s="205"/>
      <c r="D104" s="206"/>
      <c r="E104" s="206"/>
      <c r="F104" s="206"/>
    </row>
    <row r="105" spans="1:6" s="207" customFormat="1">
      <c r="A105" s="200"/>
      <c r="B105" s="208"/>
      <c r="C105" s="205"/>
      <c r="D105" s="206"/>
      <c r="E105" s="206"/>
      <c r="F105" s="206"/>
    </row>
    <row r="106" spans="1:6" s="207" customFormat="1">
      <c r="A106" s="200"/>
      <c r="B106" s="208"/>
      <c r="C106" s="205"/>
      <c r="D106" s="206"/>
      <c r="E106" s="206"/>
      <c r="F106" s="206"/>
    </row>
    <row r="107" spans="1:6" s="207" customFormat="1">
      <c r="A107" s="200"/>
      <c r="B107" s="208"/>
      <c r="C107" s="205"/>
      <c r="D107" s="206"/>
      <c r="E107" s="206"/>
      <c r="F107" s="206"/>
    </row>
    <row r="108" spans="1:6" s="207" customFormat="1">
      <c r="A108" s="200"/>
      <c r="B108" s="208"/>
      <c r="C108" s="205"/>
      <c r="D108" s="206"/>
      <c r="E108" s="206"/>
      <c r="F108" s="206"/>
    </row>
    <row r="109" spans="1:6" s="207" customFormat="1">
      <c r="A109" s="200"/>
      <c r="B109" s="208"/>
      <c r="C109" s="205"/>
      <c r="D109" s="206"/>
      <c r="E109" s="206"/>
      <c r="F109" s="206"/>
    </row>
    <row r="110" spans="1:6" s="207" customFormat="1">
      <c r="A110" s="200"/>
      <c r="B110" s="208"/>
      <c r="C110" s="205"/>
      <c r="D110" s="206"/>
      <c r="E110" s="206"/>
      <c r="F110" s="206"/>
    </row>
    <row r="111" spans="1:6" s="207" customFormat="1">
      <c r="A111" s="200"/>
      <c r="B111" s="208"/>
      <c r="C111" s="205"/>
      <c r="D111" s="206"/>
      <c r="E111" s="206"/>
      <c r="F111" s="206"/>
    </row>
    <row r="112" spans="1:6" s="207" customFormat="1">
      <c r="A112" s="200"/>
      <c r="B112" s="208"/>
      <c r="C112" s="205"/>
      <c r="D112" s="206"/>
      <c r="E112" s="206"/>
      <c r="F112" s="206"/>
    </row>
    <row r="113" spans="1:6" s="207" customFormat="1">
      <c r="A113" s="200"/>
      <c r="B113" s="208"/>
      <c r="C113" s="205"/>
      <c r="D113" s="206"/>
      <c r="E113" s="206"/>
      <c r="F113" s="206"/>
    </row>
    <row r="114" spans="1:6" s="207" customFormat="1">
      <c r="A114" s="200"/>
      <c r="B114" s="208"/>
      <c r="C114" s="205"/>
      <c r="D114" s="206"/>
      <c r="E114" s="206"/>
      <c r="F114" s="206"/>
    </row>
    <row r="115" spans="1:6" s="207" customFormat="1">
      <c r="A115" s="200"/>
      <c r="B115" s="208"/>
      <c r="C115" s="205"/>
      <c r="D115" s="206"/>
      <c r="E115" s="206"/>
      <c r="F115" s="206"/>
    </row>
    <row r="116" spans="1:6" s="207" customFormat="1">
      <c r="A116" s="200"/>
      <c r="B116" s="208"/>
      <c r="C116" s="205"/>
      <c r="D116" s="206"/>
      <c r="E116" s="206"/>
      <c r="F116" s="206"/>
    </row>
    <row r="117" spans="1:6" s="207" customFormat="1">
      <c r="A117" s="200"/>
      <c r="B117" s="208"/>
      <c r="C117" s="205"/>
      <c r="D117" s="206"/>
      <c r="E117" s="206"/>
      <c r="F117" s="206"/>
    </row>
    <row r="118" spans="1:6" s="207" customFormat="1">
      <c r="A118" s="200"/>
      <c r="B118" s="208"/>
      <c r="C118" s="205"/>
      <c r="D118" s="206"/>
      <c r="E118" s="206"/>
      <c r="F118" s="206"/>
    </row>
    <row r="119" spans="1:6" s="207" customFormat="1">
      <c r="A119" s="200"/>
      <c r="B119" s="208"/>
      <c r="C119" s="205"/>
      <c r="D119" s="206"/>
      <c r="E119" s="206"/>
      <c r="F119" s="206"/>
    </row>
    <row r="120" spans="1:6" s="207" customFormat="1">
      <c r="A120" s="200"/>
      <c r="B120" s="208"/>
      <c r="C120" s="205"/>
      <c r="D120" s="206"/>
      <c r="E120" s="206"/>
      <c r="F120" s="206"/>
    </row>
    <row r="121" spans="1:6" s="207" customFormat="1">
      <c r="A121" s="200"/>
      <c r="B121" s="208"/>
      <c r="C121" s="205"/>
      <c r="D121" s="206"/>
      <c r="E121" s="206"/>
      <c r="F121" s="206"/>
    </row>
    <row r="122" spans="1:6" s="207" customFormat="1">
      <c r="A122" s="200"/>
      <c r="B122" s="208"/>
      <c r="C122" s="205"/>
      <c r="D122" s="206"/>
      <c r="E122" s="206"/>
      <c r="F122" s="206"/>
    </row>
    <row r="123" spans="1:6" s="207" customFormat="1">
      <c r="A123" s="200"/>
      <c r="B123" s="208"/>
      <c r="C123" s="205"/>
      <c r="D123" s="206"/>
      <c r="E123" s="206"/>
      <c r="F123" s="206"/>
    </row>
    <row r="124" spans="1:6" s="207" customFormat="1">
      <c r="A124" s="200"/>
      <c r="B124" s="208"/>
      <c r="C124" s="205"/>
      <c r="D124" s="206"/>
      <c r="E124" s="206"/>
      <c r="F124" s="206"/>
    </row>
    <row r="125" spans="1:6" s="207" customFormat="1">
      <c r="A125" s="200"/>
      <c r="B125" s="208"/>
      <c r="C125" s="205"/>
      <c r="D125" s="206"/>
      <c r="E125" s="206"/>
      <c r="F125" s="206"/>
    </row>
    <row r="126" spans="1:6" s="207" customFormat="1">
      <c r="A126" s="200"/>
      <c r="B126" s="208"/>
      <c r="C126" s="205"/>
      <c r="D126" s="206"/>
      <c r="E126" s="206"/>
      <c r="F126" s="206"/>
    </row>
    <row r="127" spans="1:6" s="207" customFormat="1">
      <c r="A127" s="200"/>
      <c r="B127" s="208"/>
      <c r="C127" s="205"/>
      <c r="D127" s="206"/>
      <c r="E127" s="206"/>
      <c r="F127" s="206"/>
    </row>
    <row r="128" spans="1:6" s="207" customFormat="1">
      <c r="A128" s="200"/>
      <c r="B128" s="208"/>
      <c r="C128" s="205"/>
      <c r="D128" s="206"/>
      <c r="E128" s="206"/>
      <c r="F128" s="206"/>
    </row>
    <row r="129" spans="1:6" s="207" customFormat="1">
      <c r="A129" s="200"/>
      <c r="B129" s="208"/>
      <c r="C129" s="205"/>
      <c r="D129" s="206"/>
      <c r="E129" s="206"/>
      <c r="F129" s="206"/>
    </row>
    <row r="130" spans="1:6" s="207" customFormat="1">
      <c r="A130" s="200"/>
      <c r="B130" s="208"/>
      <c r="C130" s="205"/>
      <c r="D130" s="206"/>
      <c r="E130" s="206"/>
      <c r="F130" s="206"/>
    </row>
    <row r="131" spans="1:6" s="207" customFormat="1">
      <c r="A131" s="200"/>
      <c r="B131" s="208"/>
      <c r="C131" s="205"/>
      <c r="D131" s="206"/>
      <c r="E131" s="206"/>
      <c r="F131" s="206"/>
    </row>
    <row r="132" spans="1:6" s="207" customFormat="1">
      <c r="A132" s="200"/>
      <c r="B132" s="208"/>
      <c r="C132" s="205"/>
      <c r="D132" s="206"/>
      <c r="E132" s="206"/>
      <c r="F132" s="206"/>
    </row>
    <row r="133" spans="1:6" s="207" customFormat="1">
      <c r="A133" s="200"/>
      <c r="B133" s="208"/>
      <c r="C133" s="205"/>
      <c r="D133" s="206"/>
      <c r="E133" s="206"/>
      <c r="F133" s="206"/>
    </row>
    <row r="134" spans="1:6" s="207" customFormat="1">
      <c r="A134" s="200"/>
      <c r="B134" s="208"/>
      <c r="C134" s="205"/>
      <c r="D134" s="206"/>
      <c r="E134" s="206"/>
      <c r="F134" s="206"/>
    </row>
    <row r="135" spans="1:6" s="207" customFormat="1">
      <c r="A135" s="200"/>
      <c r="B135" s="208"/>
      <c r="C135" s="205"/>
      <c r="D135" s="206"/>
      <c r="E135" s="206"/>
      <c r="F135" s="206"/>
    </row>
    <row r="136" spans="1:6" s="207" customFormat="1">
      <c r="A136" s="200"/>
      <c r="B136" s="208"/>
      <c r="C136" s="205"/>
      <c r="D136" s="206"/>
      <c r="E136" s="206"/>
      <c r="F136" s="206"/>
    </row>
    <row r="137" spans="1:6" s="207" customFormat="1">
      <c r="A137" s="200"/>
      <c r="B137" s="208"/>
      <c r="C137" s="205"/>
      <c r="D137" s="206"/>
      <c r="E137" s="206"/>
      <c r="F137" s="206"/>
    </row>
    <row r="138" spans="1:6" s="207" customFormat="1">
      <c r="A138" s="200"/>
      <c r="B138" s="208"/>
      <c r="C138" s="205"/>
      <c r="D138" s="206"/>
      <c r="E138" s="206"/>
      <c r="F138" s="206"/>
    </row>
    <row r="139" spans="1:6" s="207" customFormat="1">
      <c r="A139" s="200"/>
      <c r="B139" s="208"/>
      <c r="C139" s="205"/>
      <c r="D139" s="206"/>
      <c r="E139" s="206"/>
      <c r="F139" s="206"/>
    </row>
    <row r="140" spans="1:6" s="207" customFormat="1">
      <c r="A140" s="200"/>
      <c r="B140" s="208"/>
      <c r="C140" s="205"/>
      <c r="D140" s="206"/>
      <c r="E140" s="206"/>
      <c r="F140" s="206"/>
    </row>
    <row r="141" spans="1:6" s="207" customFormat="1">
      <c r="A141" s="200"/>
      <c r="B141" s="208"/>
      <c r="C141" s="205"/>
      <c r="D141" s="206"/>
      <c r="E141" s="206"/>
      <c r="F141" s="206"/>
    </row>
    <row r="142" spans="1:6" s="207" customFormat="1">
      <c r="A142" s="200"/>
      <c r="B142" s="208"/>
      <c r="C142" s="205"/>
      <c r="D142" s="206"/>
      <c r="E142" s="206"/>
      <c r="F142" s="206"/>
    </row>
    <row r="143" spans="1:6" s="207" customFormat="1">
      <c r="A143" s="200"/>
      <c r="B143" s="208"/>
      <c r="C143" s="205"/>
      <c r="D143" s="206"/>
      <c r="E143" s="206"/>
      <c r="F143" s="206"/>
    </row>
    <row r="144" spans="1:6" s="207" customFormat="1">
      <c r="A144" s="200"/>
      <c r="B144" s="208"/>
      <c r="C144" s="205"/>
      <c r="D144" s="206"/>
      <c r="E144" s="206"/>
      <c r="F144" s="206"/>
    </row>
    <row r="145" spans="1:6" s="207" customFormat="1">
      <c r="A145" s="200"/>
      <c r="B145" s="208"/>
      <c r="C145" s="205"/>
      <c r="D145" s="206"/>
      <c r="E145" s="206"/>
      <c r="F145" s="206"/>
    </row>
    <row r="146" spans="1:6" s="207" customFormat="1">
      <c r="A146" s="200"/>
      <c r="B146" s="208"/>
      <c r="C146" s="205"/>
      <c r="D146" s="206"/>
      <c r="E146" s="206"/>
      <c r="F146" s="206"/>
    </row>
    <row r="147" spans="1:6" s="207" customFormat="1">
      <c r="A147" s="200"/>
      <c r="B147" s="208"/>
      <c r="C147" s="205"/>
      <c r="D147" s="206"/>
      <c r="E147" s="206"/>
      <c r="F147" s="206"/>
    </row>
    <row r="148" spans="1:6" s="207" customFormat="1">
      <c r="A148" s="200"/>
      <c r="B148" s="208"/>
      <c r="C148" s="205"/>
      <c r="D148" s="206"/>
      <c r="E148" s="206"/>
      <c r="F148" s="206"/>
    </row>
    <row r="149" spans="1:6" s="207" customFormat="1">
      <c r="A149" s="200"/>
      <c r="B149" s="208"/>
      <c r="C149" s="205"/>
      <c r="D149" s="206"/>
      <c r="E149" s="206"/>
      <c r="F149" s="206"/>
    </row>
    <row r="150" spans="1:6" s="207" customFormat="1">
      <c r="A150" s="200"/>
      <c r="B150" s="208"/>
      <c r="C150" s="205"/>
      <c r="D150" s="206"/>
      <c r="E150" s="206"/>
      <c r="F150" s="206"/>
    </row>
    <row r="151" spans="1:6" s="207" customFormat="1">
      <c r="A151" s="200"/>
      <c r="B151" s="208"/>
      <c r="C151" s="205"/>
      <c r="D151" s="206"/>
      <c r="E151" s="206"/>
      <c r="F151" s="206"/>
    </row>
    <row r="152" spans="1:6" s="207" customFormat="1">
      <c r="A152" s="200"/>
      <c r="B152" s="208"/>
      <c r="C152" s="205"/>
      <c r="D152" s="206"/>
      <c r="E152" s="206"/>
      <c r="F152" s="206"/>
    </row>
    <row r="153" spans="1:6" s="207" customFormat="1">
      <c r="A153" s="200"/>
      <c r="B153" s="208"/>
      <c r="C153" s="205"/>
      <c r="D153" s="206"/>
      <c r="E153" s="206"/>
      <c r="F153" s="206"/>
    </row>
    <row r="154" spans="1:6" s="207" customFormat="1">
      <c r="A154" s="200"/>
      <c r="B154" s="208"/>
      <c r="C154" s="205"/>
      <c r="D154" s="206"/>
      <c r="E154" s="206"/>
      <c r="F154" s="206"/>
    </row>
    <row r="155" spans="1:6" s="207" customFormat="1">
      <c r="A155" s="200"/>
      <c r="B155" s="208"/>
      <c r="C155" s="205"/>
      <c r="D155" s="206"/>
      <c r="E155" s="206"/>
      <c r="F155" s="206"/>
    </row>
    <row r="156" spans="1:6" s="207" customFormat="1">
      <c r="A156" s="200"/>
      <c r="B156" s="208"/>
      <c r="C156" s="205"/>
      <c r="D156" s="206"/>
      <c r="E156" s="206"/>
      <c r="F156" s="206"/>
    </row>
    <row r="157" spans="1:6" s="207" customFormat="1">
      <c r="A157" s="200"/>
      <c r="B157" s="208"/>
      <c r="C157" s="205"/>
      <c r="D157" s="206"/>
      <c r="E157" s="206"/>
      <c r="F157" s="206"/>
    </row>
    <row r="158" spans="1:6" s="207" customFormat="1">
      <c r="A158" s="200"/>
      <c r="B158" s="208"/>
      <c r="C158" s="205"/>
      <c r="D158" s="206"/>
      <c r="E158" s="206"/>
      <c r="F158" s="206"/>
    </row>
    <row r="159" spans="1:6" s="207" customFormat="1">
      <c r="A159" s="200"/>
      <c r="B159" s="208"/>
      <c r="C159" s="205"/>
      <c r="D159" s="206"/>
      <c r="E159" s="206"/>
      <c r="F159" s="206"/>
    </row>
    <row r="160" spans="1:6" s="207" customFormat="1">
      <c r="A160" s="200"/>
      <c r="B160" s="208"/>
      <c r="C160" s="205"/>
      <c r="D160" s="206"/>
      <c r="E160" s="206"/>
      <c r="F160" s="206"/>
    </row>
    <row r="161" spans="1:6" s="207" customFormat="1">
      <c r="A161" s="200"/>
      <c r="B161" s="208"/>
      <c r="C161" s="205"/>
      <c r="D161" s="206"/>
      <c r="E161" s="206"/>
      <c r="F161" s="206"/>
    </row>
    <row r="162" spans="1:6" s="207" customFormat="1">
      <c r="A162" s="200"/>
      <c r="B162" s="208"/>
      <c r="C162" s="205"/>
      <c r="D162" s="206"/>
      <c r="E162" s="206"/>
      <c r="F162" s="206"/>
    </row>
    <row r="163" spans="1:6" s="207" customFormat="1">
      <c r="A163" s="200"/>
      <c r="B163" s="208"/>
      <c r="C163" s="205"/>
      <c r="D163" s="206"/>
      <c r="E163" s="206"/>
      <c r="F163" s="206"/>
    </row>
    <row r="164" spans="1:6" s="207" customFormat="1">
      <c r="A164" s="200"/>
      <c r="B164" s="208"/>
      <c r="C164" s="205"/>
      <c r="D164" s="206"/>
      <c r="E164" s="206"/>
      <c r="F164" s="206"/>
    </row>
    <row r="165" spans="1:6" s="207" customFormat="1">
      <c r="A165" s="200"/>
      <c r="B165" s="208"/>
      <c r="C165" s="205"/>
      <c r="D165" s="206"/>
      <c r="E165" s="206"/>
      <c r="F165" s="206"/>
    </row>
    <row r="166" spans="1:6" s="207" customFormat="1">
      <c r="A166" s="200"/>
      <c r="B166" s="208"/>
      <c r="C166" s="205"/>
      <c r="D166" s="206"/>
      <c r="E166" s="206"/>
      <c r="F166" s="206"/>
    </row>
    <row r="167" spans="1:6" s="207" customFormat="1">
      <c r="A167" s="200"/>
      <c r="B167" s="208"/>
      <c r="C167" s="205"/>
      <c r="D167" s="206"/>
      <c r="E167" s="206"/>
      <c r="F167" s="206"/>
    </row>
    <row r="168" spans="1:6" s="207" customFormat="1">
      <c r="A168" s="200"/>
      <c r="B168" s="208"/>
      <c r="C168" s="205"/>
      <c r="D168" s="206"/>
      <c r="E168" s="206"/>
      <c r="F168" s="206"/>
    </row>
    <row r="169" spans="1:6" s="207" customFormat="1">
      <c r="A169" s="200"/>
      <c r="B169" s="208"/>
      <c r="C169" s="205"/>
      <c r="D169" s="206"/>
      <c r="E169" s="206"/>
      <c r="F169" s="206"/>
    </row>
    <row r="170" spans="1:6" s="207" customFormat="1">
      <c r="A170" s="200"/>
      <c r="B170" s="208"/>
      <c r="C170" s="205"/>
      <c r="D170" s="206"/>
      <c r="E170" s="206"/>
      <c r="F170" s="206"/>
    </row>
    <row r="171" spans="1:6" s="207" customFormat="1">
      <c r="A171" s="200"/>
      <c r="B171" s="208"/>
      <c r="C171" s="205"/>
      <c r="D171" s="206"/>
      <c r="E171" s="206"/>
      <c r="F171" s="206"/>
    </row>
    <row r="172" spans="1:6" s="207" customFormat="1">
      <c r="A172" s="200"/>
      <c r="B172" s="208"/>
      <c r="C172" s="205"/>
      <c r="D172" s="206"/>
      <c r="E172" s="206"/>
      <c r="F172" s="206"/>
    </row>
    <row r="173" spans="1:6" s="207" customFormat="1">
      <c r="A173" s="200"/>
      <c r="B173" s="208"/>
      <c r="C173" s="205"/>
      <c r="D173" s="206"/>
      <c r="E173" s="206"/>
      <c r="F173" s="206"/>
    </row>
    <row r="174" spans="1:6" s="207" customFormat="1">
      <c r="A174" s="200"/>
      <c r="B174" s="208"/>
      <c r="C174" s="205"/>
      <c r="D174" s="206"/>
      <c r="E174" s="206"/>
      <c r="F174" s="206"/>
    </row>
    <row r="175" spans="1:6" s="207" customFormat="1">
      <c r="A175" s="200"/>
      <c r="B175" s="208"/>
      <c r="C175" s="205"/>
      <c r="D175" s="206"/>
      <c r="E175" s="206"/>
      <c r="F175" s="206"/>
    </row>
    <row r="176" spans="1:6" s="207" customFormat="1">
      <c r="A176" s="200"/>
      <c r="B176" s="208"/>
      <c r="C176" s="205"/>
      <c r="D176" s="206"/>
      <c r="E176" s="206"/>
      <c r="F176" s="206"/>
    </row>
    <row r="177" spans="1:6" s="207" customFormat="1">
      <c r="A177" s="200"/>
      <c r="B177" s="208"/>
      <c r="C177" s="205"/>
      <c r="D177" s="206"/>
      <c r="E177" s="206"/>
      <c r="F177" s="206"/>
    </row>
    <row r="178" spans="1:6" s="207" customFormat="1">
      <c r="A178" s="200"/>
      <c r="B178" s="208"/>
      <c r="C178" s="205"/>
      <c r="D178" s="206"/>
      <c r="E178" s="206"/>
      <c r="F178" s="206"/>
    </row>
    <row r="179" spans="1:6" s="207" customFormat="1">
      <c r="A179" s="200"/>
      <c r="B179" s="208"/>
      <c r="C179" s="205"/>
      <c r="D179" s="206"/>
      <c r="E179" s="206"/>
      <c r="F179" s="206"/>
    </row>
    <row r="180" spans="1:6" s="207" customFormat="1">
      <c r="A180" s="200"/>
      <c r="B180" s="208"/>
      <c r="C180" s="205"/>
      <c r="D180" s="206"/>
      <c r="E180" s="206"/>
      <c r="F180" s="206"/>
    </row>
    <row r="181" spans="1:6" s="207" customFormat="1">
      <c r="A181" s="200"/>
      <c r="B181" s="208"/>
      <c r="C181" s="205"/>
      <c r="D181" s="206"/>
      <c r="E181" s="206"/>
      <c r="F181" s="206"/>
    </row>
    <row r="182" spans="1:6" s="207" customFormat="1">
      <c r="A182" s="200"/>
      <c r="B182" s="208"/>
      <c r="C182" s="205"/>
      <c r="D182" s="206"/>
      <c r="E182" s="206"/>
      <c r="F182" s="206"/>
    </row>
    <row r="183" spans="1:6" s="207" customFormat="1">
      <c r="A183" s="200"/>
      <c r="B183" s="208"/>
      <c r="C183" s="205"/>
      <c r="D183" s="206"/>
      <c r="E183" s="206"/>
      <c r="F183" s="206"/>
    </row>
    <row r="184" spans="1:6" s="207" customFormat="1">
      <c r="A184" s="200"/>
      <c r="B184" s="208"/>
      <c r="C184" s="205"/>
      <c r="D184" s="206"/>
      <c r="E184" s="206"/>
      <c r="F184" s="206"/>
    </row>
    <row r="185" spans="1:6" s="207" customFormat="1">
      <c r="A185" s="200"/>
      <c r="B185" s="208"/>
      <c r="C185" s="205"/>
      <c r="D185" s="206"/>
      <c r="E185" s="206"/>
      <c r="F185" s="206"/>
    </row>
    <row r="186" spans="1:6" s="207" customFormat="1">
      <c r="A186" s="200"/>
      <c r="B186" s="208"/>
      <c r="C186" s="205"/>
      <c r="D186" s="206"/>
      <c r="E186" s="206"/>
      <c r="F186" s="206"/>
    </row>
    <row r="187" spans="1:6" s="207" customFormat="1">
      <c r="A187" s="200"/>
      <c r="B187" s="208"/>
      <c r="C187" s="205"/>
      <c r="D187" s="206"/>
      <c r="E187" s="206"/>
      <c r="F187" s="206"/>
    </row>
    <row r="188" spans="1:6" s="207" customFormat="1">
      <c r="A188" s="200"/>
      <c r="B188" s="208"/>
      <c r="C188" s="205"/>
      <c r="D188" s="206"/>
      <c r="E188" s="206"/>
      <c r="F188" s="206"/>
    </row>
    <row r="189" spans="1:6" s="207" customFormat="1">
      <c r="A189" s="200"/>
      <c r="B189" s="208"/>
      <c r="C189" s="205"/>
      <c r="D189" s="206"/>
      <c r="E189" s="206"/>
      <c r="F189" s="206"/>
    </row>
    <row r="190" spans="1:6" s="207" customFormat="1">
      <c r="A190" s="200"/>
      <c r="B190" s="208"/>
      <c r="C190" s="205"/>
      <c r="D190" s="206"/>
      <c r="E190" s="206"/>
      <c r="F190" s="206"/>
    </row>
    <row r="191" spans="1:6" s="207" customFormat="1">
      <c r="A191" s="200"/>
      <c r="B191" s="208"/>
      <c r="C191" s="205"/>
      <c r="D191" s="206"/>
      <c r="E191" s="206"/>
      <c r="F191" s="206"/>
    </row>
    <row r="192" spans="1:6" s="207" customFormat="1">
      <c r="A192" s="200"/>
      <c r="B192" s="208"/>
      <c r="C192" s="205"/>
      <c r="D192" s="206"/>
      <c r="E192" s="206"/>
      <c r="F192" s="206"/>
    </row>
    <row r="193" spans="1:6" s="207" customFormat="1">
      <c r="A193" s="200"/>
      <c r="B193" s="208"/>
      <c r="C193" s="205"/>
      <c r="D193" s="206"/>
      <c r="E193" s="206"/>
      <c r="F193" s="206"/>
    </row>
    <row r="194" spans="1:6" s="207" customFormat="1">
      <c r="A194" s="200"/>
      <c r="B194" s="208"/>
      <c r="C194" s="205"/>
      <c r="D194" s="206"/>
      <c r="E194" s="206"/>
      <c r="F194" s="206"/>
    </row>
    <row r="195" spans="1:6" s="207" customFormat="1">
      <c r="A195" s="200"/>
      <c r="B195" s="208"/>
      <c r="C195" s="205"/>
      <c r="D195" s="206"/>
      <c r="E195" s="206"/>
      <c r="F195" s="206"/>
    </row>
    <row r="196" spans="1:6" s="207" customFormat="1">
      <c r="A196" s="200"/>
      <c r="B196" s="208"/>
      <c r="C196" s="205"/>
      <c r="D196" s="206"/>
      <c r="E196" s="206"/>
      <c r="F196" s="206"/>
    </row>
    <row r="197" spans="1:6" s="207" customFormat="1">
      <c r="A197" s="200"/>
      <c r="B197" s="208"/>
      <c r="C197" s="205"/>
      <c r="D197" s="206"/>
      <c r="E197" s="206"/>
      <c r="F197" s="206"/>
    </row>
    <row r="198" spans="1:6" s="207" customFormat="1">
      <c r="A198" s="200"/>
      <c r="B198" s="208"/>
      <c r="C198" s="205"/>
      <c r="D198" s="206"/>
      <c r="E198" s="206"/>
      <c r="F198" s="206"/>
    </row>
    <row r="199" spans="1:6" s="207" customFormat="1">
      <c r="A199" s="200"/>
      <c r="B199" s="208"/>
      <c r="C199" s="205"/>
      <c r="D199" s="206"/>
      <c r="E199" s="206"/>
      <c r="F199" s="206"/>
    </row>
    <row r="200" spans="1:6" s="207" customFormat="1">
      <c r="A200" s="200"/>
      <c r="B200" s="208"/>
      <c r="C200" s="205"/>
      <c r="D200" s="206"/>
      <c r="E200" s="206"/>
      <c r="F200" s="206"/>
    </row>
    <row r="201" spans="1:6" s="207" customFormat="1">
      <c r="A201" s="200"/>
      <c r="B201" s="208"/>
      <c r="C201" s="205"/>
      <c r="D201" s="206"/>
      <c r="E201" s="206"/>
      <c r="F201" s="206"/>
    </row>
    <row r="202" spans="1:6" s="207" customFormat="1">
      <c r="A202" s="200"/>
      <c r="B202" s="208"/>
      <c r="C202" s="205"/>
      <c r="D202" s="206"/>
      <c r="E202" s="206"/>
      <c r="F202" s="206"/>
    </row>
    <row r="203" spans="1:6" s="207" customFormat="1">
      <c r="A203" s="200"/>
      <c r="B203" s="208"/>
      <c r="C203" s="205"/>
      <c r="D203" s="206"/>
      <c r="E203" s="206"/>
      <c r="F203" s="206"/>
    </row>
    <row r="204" spans="1:6" s="207" customFormat="1">
      <c r="A204" s="200"/>
      <c r="B204" s="208"/>
      <c r="C204" s="205"/>
      <c r="D204" s="206"/>
      <c r="E204" s="206"/>
      <c r="F204" s="206"/>
    </row>
    <row r="205" spans="1:6" s="207" customFormat="1">
      <c r="A205" s="200"/>
      <c r="B205" s="208"/>
      <c r="C205" s="205"/>
      <c r="D205" s="206"/>
      <c r="E205" s="206"/>
      <c r="F205" s="206"/>
    </row>
    <row r="206" spans="1:6" s="207" customFormat="1">
      <c r="A206" s="200"/>
      <c r="B206" s="208"/>
      <c r="C206" s="205"/>
      <c r="D206" s="206"/>
      <c r="E206" s="206"/>
      <c r="F206" s="206"/>
    </row>
    <row r="207" spans="1:6" s="207" customFormat="1">
      <c r="A207" s="200"/>
      <c r="B207" s="208"/>
      <c r="C207" s="205"/>
      <c r="D207" s="206"/>
      <c r="E207" s="206"/>
      <c r="F207" s="206"/>
    </row>
    <row r="208" spans="1:6" s="207" customFormat="1">
      <c r="A208" s="200"/>
      <c r="B208" s="208"/>
      <c r="C208" s="205"/>
      <c r="D208" s="206"/>
      <c r="E208" s="206"/>
      <c r="F208" s="206"/>
    </row>
    <row r="209" spans="1:6" s="207" customFormat="1">
      <c r="A209" s="200"/>
      <c r="B209" s="208"/>
      <c r="C209" s="205"/>
      <c r="D209" s="206"/>
      <c r="E209" s="206"/>
      <c r="F209" s="206"/>
    </row>
    <row r="210" spans="1:6" s="207" customFormat="1">
      <c r="A210" s="200"/>
      <c r="B210" s="208"/>
      <c r="C210" s="205"/>
      <c r="D210" s="206"/>
      <c r="E210" s="206"/>
      <c r="F210" s="206"/>
    </row>
    <row r="211" spans="1:6" s="207" customFormat="1">
      <c r="A211" s="200"/>
      <c r="B211" s="208"/>
      <c r="C211" s="205"/>
      <c r="D211" s="206"/>
      <c r="E211" s="206"/>
      <c r="F211" s="206"/>
    </row>
    <row r="212" spans="1:6" s="207" customFormat="1">
      <c r="A212" s="200"/>
      <c r="B212" s="208"/>
      <c r="C212" s="205"/>
      <c r="D212" s="206"/>
      <c r="E212" s="206"/>
      <c r="F212" s="206"/>
    </row>
    <row r="213" spans="1:6" s="207" customFormat="1">
      <c r="A213" s="200"/>
      <c r="B213" s="208"/>
      <c r="C213" s="205"/>
      <c r="D213" s="206"/>
      <c r="E213" s="206"/>
      <c r="F213" s="206"/>
    </row>
    <row r="214" spans="1:6" s="207" customFormat="1">
      <c r="A214" s="200"/>
      <c r="B214" s="208"/>
      <c r="C214" s="205"/>
      <c r="D214" s="206"/>
      <c r="E214" s="206"/>
      <c r="F214" s="206"/>
    </row>
    <row r="215" spans="1:6" s="207" customFormat="1">
      <c r="A215" s="200"/>
      <c r="B215" s="208"/>
      <c r="C215" s="205"/>
      <c r="D215" s="206"/>
      <c r="E215" s="206"/>
      <c r="F215" s="206"/>
    </row>
    <row r="216" spans="1:6" s="207" customFormat="1">
      <c r="A216" s="200"/>
      <c r="B216" s="208"/>
      <c r="C216" s="205"/>
      <c r="D216" s="206"/>
      <c r="E216" s="206"/>
      <c r="F216" s="206"/>
    </row>
    <row r="217" spans="1:6" s="207" customFormat="1">
      <c r="A217" s="200"/>
      <c r="B217" s="208"/>
      <c r="C217" s="205"/>
      <c r="D217" s="206"/>
      <c r="E217" s="206"/>
      <c r="F217" s="206"/>
    </row>
    <row r="218" spans="1:6" s="207" customFormat="1">
      <c r="A218" s="200"/>
      <c r="B218" s="208"/>
      <c r="C218" s="205"/>
      <c r="D218" s="206"/>
      <c r="E218" s="206"/>
      <c r="F218" s="206"/>
    </row>
    <row r="219" spans="1:6" s="207" customFormat="1">
      <c r="A219" s="200"/>
      <c r="B219" s="208"/>
      <c r="C219" s="205"/>
      <c r="D219" s="206"/>
      <c r="E219" s="206"/>
      <c r="F219" s="206"/>
    </row>
    <row r="220" spans="1:6" s="207" customFormat="1">
      <c r="A220" s="200"/>
      <c r="B220" s="208"/>
      <c r="C220" s="205"/>
      <c r="D220" s="206"/>
      <c r="E220" s="206"/>
      <c r="F220" s="206"/>
    </row>
    <row r="221" spans="1:6" s="207" customFormat="1">
      <c r="A221" s="200"/>
      <c r="B221" s="208"/>
      <c r="C221" s="205"/>
      <c r="D221" s="206"/>
      <c r="E221" s="206"/>
      <c r="F221" s="206"/>
    </row>
    <row r="222" spans="1:6" s="207" customFormat="1">
      <c r="A222" s="200"/>
      <c r="B222" s="208"/>
      <c r="C222" s="205"/>
      <c r="D222" s="206"/>
      <c r="E222" s="206"/>
      <c r="F222" s="206"/>
    </row>
    <row r="223" spans="1:6" s="207" customFormat="1">
      <c r="A223" s="200"/>
      <c r="B223" s="208"/>
      <c r="C223" s="205"/>
      <c r="D223" s="206"/>
      <c r="E223" s="206"/>
      <c r="F223" s="206"/>
    </row>
    <row r="224" spans="1:6" s="207" customFormat="1">
      <c r="A224" s="200"/>
      <c r="B224" s="208"/>
      <c r="C224" s="205"/>
      <c r="D224" s="206"/>
      <c r="E224" s="206"/>
      <c r="F224" s="206"/>
    </row>
    <row r="225" spans="1:6" s="207" customFormat="1">
      <c r="A225" s="200"/>
      <c r="B225" s="208"/>
      <c r="C225" s="205"/>
      <c r="D225" s="206"/>
      <c r="E225" s="206"/>
      <c r="F225" s="206"/>
    </row>
    <row r="226" spans="1:6" s="207" customFormat="1">
      <c r="A226" s="200"/>
      <c r="B226" s="208"/>
      <c r="C226" s="205"/>
      <c r="D226" s="206"/>
      <c r="E226" s="206"/>
      <c r="F226" s="206"/>
    </row>
    <row r="227" spans="1:6" s="207" customFormat="1">
      <c r="A227" s="200"/>
      <c r="B227" s="208"/>
      <c r="C227" s="205"/>
      <c r="D227" s="206"/>
      <c r="E227" s="206"/>
      <c r="F227" s="206"/>
    </row>
    <row r="228" spans="1:6" s="207" customFormat="1">
      <c r="A228" s="200"/>
      <c r="B228" s="208"/>
      <c r="C228" s="205"/>
      <c r="D228" s="206"/>
      <c r="E228" s="206"/>
      <c r="F228" s="206"/>
    </row>
    <row r="229" spans="1:6" s="207" customFormat="1">
      <c r="A229" s="200"/>
      <c r="B229" s="208"/>
      <c r="C229" s="205"/>
      <c r="D229" s="206"/>
      <c r="E229" s="206"/>
      <c r="F229" s="206"/>
    </row>
    <row r="230" spans="1:6" s="207" customFormat="1">
      <c r="A230" s="200"/>
      <c r="B230" s="208"/>
      <c r="C230" s="205"/>
      <c r="D230" s="206"/>
      <c r="E230" s="206"/>
      <c r="F230" s="206"/>
    </row>
    <row r="231" spans="1:6" s="207" customFormat="1">
      <c r="A231" s="200"/>
      <c r="B231" s="208"/>
      <c r="C231" s="205"/>
      <c r="D231" s="206"/>
      <c r="E231" s="206"/>
      <c r="F231" s="206"/>
    </row>
    <row r="232" spans="1:6" s="207" customFormat="1">
      <c r="A232" s="200"/>
      <c r="B232" s="208"/>
      <c r="C232" s="205"/>
      <c r="D232" s="206"/>
      <c r="E232" s="206"/>
      <c r="F232" s="206"/>
    </row>
    <row r="233" spans="1:6" s="207" customFormat="1">
      <c r="A233" s="200"/>
      <c r="B233" s="208"/>
      <c r="C233" s="205"/>
      <c r="D233" s="206"/>
      <c r="E233" s="206"/>
      <c r="F233" s="206"/>
    </row>
    <row r="234" spans="1:6" s="207" customFormat="1">
      <c r="A234" s="200"/>
      <c r="B234" s="208"/>
      <c r="C234" s="205"/>
      <c r="D234" s="206"/>
      <c r="E234" s="206"/>
      <c r="F234" s="206"/>
    </row>
    <row r="235" spans="1:6" s="207" customFormat="1">
      <c r="A235" s="200"/>
      <c r="B235" s="208"/>
      <c r="C235" s="205"/>
      <c r="D235" s="206"/>
      <c r="E235" s="206"/>
      <c r="F235" s="206"/>
    </row>
    <row r="236" spans="1:6" s="207" customFormat="1">
      <c r="A236" s="200"/>
      <c r="B236" s="208"/>
      <c r="C236" s="205"/>
      <c r="D236" s="206"/>
      <c r="E236" s="206"/>
      <c r="F236" s="206"/>
    </row>
    <row r="237" spans="1:6" s="207" customFormat="1">
      <c r="A237" s="200"/>
      <c r="B237" s="208"/>
      <c r="C237" s="205"/>
      <c r="D237" s="206"/>
      <c r="E237" s="206"/>
      <c r="F237" s="206"/>
    </row>
    <row r="238" spans="1:6" s="207" customFormat="1">
      <c r="A238" s="200"/>
      <c r="B238" s="208"/>
      <c r="C238" s="205"/>
      <c r="D238" s="206"/>
      <c r="E238" s="206"/>
      <c r="F238" s="206"/>
    </row>
    <row r="239" spans="1:6" s="207" customFormat="1">
      <c r="A239" s="200"/>
      <c r="B239" s="208"/>
      <c r="C239" s="205"/>
      <c r="D239" s="206"/>
      <c r="E239" s="206"/>
      <c r="F239" s="206"/>
    </row>
    <row r="240" spans="1:6" s="207" customFormat="1">
      <c r="A240" s="200"/>
      <c r="B240" s="208"/>
      <c r="C240" s="205"/>
      <c r="D240" s="206"/>
      <c r="E240" s="206"/>
      <c r="F240" s="206"/>
    </row>
    <row r="241" spans="1:6" s="207" customFormat="1">
      <c r="A241" s="200"/>
      <c r="B241" s="208"/>
      <c r="C241" s="205"/>
      <c r="D241" s="206"/>
      <c r="E241" s="206"/>
      <c r="F241" s="206"/>
    </row>
    <row r="242" spans="1:6" s="207" customFormat="1">
      <c r="A242" s="200"/>
      <c r="B242" s="208"/>
      <c r="C242" s="205"/>
      <c r="D242" s="206"/>
      <c r="E242" s="206"/>
      <c r="F242" s="206"/>
    </row>
    <row r="243" spans="1:6" s="207" customFormat="1">
      <c r="A243" s="200"/>
      <c r="B243" s="208"/>
      <c r="C243" s="205"/>
      <c r="D243" s="206"/>
      <c r="E243" s="206"/>
      <c r="F243" s="206"/>
    </row>
    <row r="244" spans="1:6" s="207" customFormat="1">
      <c r="A244" s="200"/>
      <c r="B244" s="208"/>
      <c r="C244" s="205"/>
      <c r="D244" s="206"/>
      <c r="E244" s="206"/>
      <c r="F244" s="206"/>
    </row>
    <row r="245" spans="1:6" s="207" customFormat="1">
      <c r="A245" s="200"/>
      <c r="B245" s="208"/>
      <c r="C245" s="205"/>
      <c r="D245" s="206"/>
      <c r="E245" s="206"/>
      <c r="F245" s="206"/>
    </row>
    <row r="246" spans="1:6" s="207" customFormat="1">
      <c r="A246" s="200"/>
      <c r="B246" s="208"/>
      <c r="C246" s="205"/>
      <c r="D246" s="206"/>
      <c r="E246" s="206"/>
      <c r="F246" s="206"/>
    </row>
    <row r="247" spans="1:6" s="207" customFormat="1">
      <c r="A247" s="200"/>
      <c r="B247" s="208"/>
      <c r="C247" s="205"/>
      <c r="D247" s="206"/>
      <c r="E247" s="206"/>
      <c r="F247" s="206"/>
    </row>
    <row r="248" spans="1:6" s="207" customFormat="1">
      <c r="A248" s="200"/>
      <c r="B248" s="208"/>
      <c r="C248" s="205"/>
      <c r="D248" s="206"/>
      <c r="E248" s="206"/>
      <c r="F248" s="206"/>
    </row>
    <row r="249" spans="1:6" s="207" customFormat="1">
      <c r="A249" s="200"/>
      <c r="B249" s="208"/>
      <c r="C249" s="205"/>
      <c r="D249" s="206"/>
      <c r="E249" s="206"/>
      <c r="F249" s="206"/>
    </row>
    <row r="250" spans="1:6" s="207" customFormat="1">
      <c r="A250" s="200"/>
      <c r="B250" s="208"/>
      <c r="C250" s="205"/>
      <c r="D250" s="206"/>
      <c r="E250" s="206"/>
      <c r="F250" s="206"/>
    </row>
    <row r="251" spans="1:6" s="207" customFormat="1">
      <c r="A251" s="200"/>
      <c r="B251" s="208"/>
      <c r="C251" s="205"/>
      <c r="D251" s="206"/>
      <c r="E251" s="206"/>
      <c r="F251" s="206"/>
    </row>
    <row r="252" spans="1:6" s="207" customFormat="1">
      <c r="A252" s="200"/>
      <c r="B252" s="208"/>
      <c r="C252" s="205"/>
      <c r="D252" s="206"/>
      <c r="E252" s="206"/>
      <c r="F252" s="206"/>
    </row>
    <row r="253" spans="1:6" s="207" customFormat="1">
      <c r="A253" s="200"/>
      <c r="B253" s="208"/>
      <c r="C253" s="205"/>
      <c r="D253" s="206"/>
      <c r="E253" s="206"/>
      <c r="F253" s="206"/>
    </row>
    <row r="254" spans="1:6" s="207" customFormat="1">
      <c r="A254" s="200"/>
      <c r="B254" s="208"/>
      <c r="C254" s="205"/>
      <c r="D254" s="206"/>
      <c r="E254" s="206"/>
      <c r="F254" s="206"/>
    </row>
    <row r="255" spans="1:6" s="207" customFormat="1">
      <c r="A255" s="200"/>
      <c r="B255" s="208"/>
      <c r="C255" s="205"/>
      <c r="D255" s="206"/>
      <c r="E255" s="206"/>
      <c r="F255" s="206"/>
    </row>
    <row r="256" spans="1:6" s="207" customFormat="1">
      <c r="A256" s="200"/>
      <c r="B256" s="208"/>
      <c r="C256" s="205"/>
      <c r="D256" s="206"/>
      <c r="E256" s="206"/>
      <c r="F256" s="206"/>
    </row>
    <row r="257" spans="1:6" s="207" customFormat="1">
      <c r="A257" s="200"/>
      <c r="B257" s="208"/>
      <c r="C257" s="205"/>
      <c r="D257" s="206"/>
      <c r="E257" s="206"/>
      <c r="F257" s="206"/>
    </row>
    <row r="258" spans="1:6" s="207" customFormat="1">
      <c r="A258" s="200"/>
      <c r="B258" s="208"/>
      <c r="C258" s="205"/>
      <c r="D258" s="206"/>
      <c r="E258" s="206"/>
      <c r="F258" s="206"/>
    </row>
    <row r="259" spans="1:6" s="207" customFormat="1">
      <c r="A259" s="200"/>
      <c r="B259" s="208"/>
      <c r="C259" s="205"/>
      <c r="D259" s="206"/>
      <c r="E259" s="206"/>
      <c r="F259" s="206"/>
    </row>
    <row r="260" spans="1:6" s="207" customFormat="1">
      <c r="A260" s="200"/>
      <c r="B260" s="208"/>
      <c r="C260" s="205"/>
      <c r="D260" s="206"/>
      <c r="E260" s="206"/>
      <c r="F260" s="206"/>
    </row>
    <row r="261" spans="1:6" s="207" customFormat="1">
      <c r="A261" s="200"/>
      <c r="B261" s="208"/>
      <c r="C261" s="205"/>
      <c r="D261" s="206"/>
      <c r="E261" s="206"/>
      <c r="F261" s="206"/>
    </row>
    <row r="262" spans="1:6" s="207" customFormat="1">
      <c r="A262" s="200"/>
      <c r="B262" s="208"/>
      <c r="C262" s="205"/>
      <c r="D262" s="206"/>
      <c r="E262" s="206"/>
      <c r="F262" s="206"/>
    </row>
    <row r="263" spans="1:6" s="207" customFormat="1">
      <c r="A263" s="200"/>
      <c r="B263" s="208"/>
      <c r="C263" s="205"/>
      <c r="D263" s="206"/>
      <c r="E263" s="206"/>
      <c r="F263" s="206"/>
    </row>
    <row r="264" spans="1:6" s="207" customFormat="1">
      <c r="A264" s="200"/>
      <c r="B264" s="208"/>
      <c r="C264" s="205"/>
      <c r="D264" s="206"/>
      <c r="E264" s="206"/>
      <c r="F264" s="206"/>
    </row>
    <row r="265" spans="1:6" s="207" customFormat="1">
      <c r="A265" s="200"/>
      <c r="B265" s="208"/>
      <c r="C265" s="205"/>
      <c r="D265" s="206"/>
      <c r="E265" s="206"/>
      <c r="F265" s="206"/>
    </row>
    <row r="266" spans="1:6" s="207" customFormat="1">
      <c r="A266" s="200"/>
      <c r="B266" s="208"/>
      <c r="C266" s="205"/>
      <c r="D266" s="206"/>
      <c r="E266" s="206"/>
      <c r="F266" s="206"/>
    </row>
    <row r="267" spans="1:6" s="207" customFormat="1">
      <c r="A267" s="200"/>
      <c r="B267" s="208"/>
      <c r="C267" s="205"/>
      <c r="D267" s="206"/>
      <c r="E267" s="206"/>
      <c r="F267" s="206"/>
    </row>
    <row r="268" spans="1:6" s="207" customFormat="1">
      <c r="A268" s="200"/>
      <c r="B268" s="208"/>
      <c r="C268" s="205"/>
      <c r="D268" s="206"/>
      <c r="E268" s="206"/>
      <c r="F268" s="206"/>
    </row>
    <row r="269" spans="1:6" s="207" customFormat="1">
      <c r="A269" s="200"/>
      <c r="B269" s="208"/>
      <c r="C269" s="205"/>
      <c r="D269" s="206"/>
      <c r="E269" s="206"/>
      <c r="F269" s="206"/>
    </row>
    <row r="270" spans="1:6" s="207" customFormat="1">
      <c r="A270" s="200"/>
      <c r="B270" s="208"/>
      <c r="C270" s="205"/>
      <c r="D270" s="206"/>
      <c r="E270" s="206"/>
      <c r="F270" s="206"/>
    </row>
    <row r="271" spans="1:6" s="207" customFormat="1">
      <c r="A271" s="200"/>
      <c r="B271" s="208"/>
      <c r="C271" s="205"/>
      <c r="D271" s="206"/>
      <c r="E271" s="206"/>
      <c r="F271" s="206"/>
    </row>
    <row r="272" spans="1:6" s="207" customFormat="1">
      <c r="A272" s="200"/>
      <c r="B272" s="208"/>
      <c r="C272" s="205"/>
      <c r="D272" s="206"/>
      <c r="E272" s="206"/>
      <c r="F272" s="206"/>
    </row>
    <row r="273" spans="1:6" s="207" customFormat="1">
      <c r="A273" s="200"/>
      <c r="B273" s="208"/>
      <c r="C273" s="205"/>
      <c r="D273" s="206"/>
      <c r="E273" s="206"/>
      <c r="F273" s="206"/>
    </row>
    <row r="274" spans="1:6" s="207" customFormat="1">
      <c r="A274" s="200"/>
      <c r="B274" s="208"/>
      <c r="C274" s="205"/>
      <c r="D274" s="206"/>
      <c r="E274" s="206"/>
      <c r="F274" s="206"/>
    </row>
    <row r="275" spans="1:6" s="207" customFormat="1">
      <c r="A275" s="200"/>
      <c r="B275" s="208"/>
      <c r="C275" s="205"/>
      <c r="D275" s="206"/>
      <c r="E275" s="206"/>
      <c r="F275" s="206"/>
    </row>
    <row r="276" spans="1:6" s="207" customFormat="1">
      <c r="A276" s="200"/>
      <c r="B276" s="208"/>
      <c r="C276" s="205"/>
      <c r="D276" s="206"/>
      <c r="E276" s="206"/>
      <c r="F276" s="206"/>
    </row>
    <row r="277" spans="1:6" s="207" customFormat="1">
      <c r="A277" s="200"/>
      <c r="B277" s="208"/>
      <c r="C277" s="205"/>
      <c r="D277" s="206"/>
      <c r="E277" s="206"/>
      <c r="F277" s="206"/>
    </row>
    <row r="278" spans="1:6" s="207" customFormat="1">
      <c r="A278" s="200"/>
      <c r="B278" s="208"/>
      <c r="C278" s="205"/>
      <c r="D278" s="206"/>
      <c r="E278" s="206"/>
      <c r="F278" s="206"/>
    </row>
    <row r="279" spans="1:6" s="207" customFormat="1">
      <c r="A279" s="200"/>
      <c r="B279" s="208"/>
      <c r="C279" s="205"/>
      <c r="D279" s="206"/>
      <c r="E279" s="206"/>
      <c r="F279" s="206"/>
    </row>
    <row r="280" spans="1:6" s="207" customFormat="1">
      <c r="A280" s="200"/>
      <c r="B280" s="208"/>
      <c r="C280" s="205"/>
      <c r="D280" s="206"/>
      <c r="E280" s="206"/>
      <c r="F280" s="206"/>
    </row>
    <row r="281" spans="1:6" s="207" customFormat="1">
      <c r="A281" s="200"/>
      <c r="B281" s="208"/>
      <c r="C281" s="205"/>
      <c r="D281" s="206"/>
      <c r="E281" s="206"/>
      <c r="F281" s="206"/>
    </row>
    <row r="282" spans="1:6" s="207" customFormat="1">
      <c r="A282" s="200"/>
      <c r="B282" s="208"/>
      <c r="C282" s="205"/>
      <c r="D282" s="206"/>
      <c r="E282" s="206"/>
      <c r="F282" s="206"/>
    </row>
    <row r="283" spans="1:6" s="207" customFormat="1">
      <c r="A283" s="200"/>
      <c r="B283" s="208"/>
      <c r="C283" s="205"/>
      <c r="D283" s="206"/>
      <c r="E283" s="206"/>
      <c r="F283" s="206"/>
    </row>
    <row r="284" spans="1:6" s="207" customFormat="1">
      <c r="A284" s="200"/>
      <c r="B284" s="208"/>
      <c r="C284" s="205"/>
      <c r="D284" s="206"/>
      <c r="E284" s="206"/>
      <c r="F284" s="206"/>
    </row>
    <row r="285" spans="1:6" s="207" customFormat="1">
      <c r="A285" s="200"/>
      <c r="B285" s="208"/>
      <c r="C285" s="205"/>
      <c r="D285" s="206"/>
      <c r="E285" s="206"/>
      <c r="F285" s="206"/>
    </row>
    <row r="286" spans="1:6" s="207" customFormat="1">
      <c r="A286" s="200"/>
      <c r="B286" s="208"/>
      <c r="C286" s="205"/>
      <c r="D286" s="206"/>
      <c r="E286" s="206"/>
      <c r="F286" s="206"/>
    </row>
    <row r="287" spans="1:6" s="207" customFormat="1">
      <c r="A287" s="200"/>
      <c r="B287" s="208"/>
      <c r="C287" s="205"/>
      <c r="D287" s="206"/>
      <c r="E287" s="206"/>
      <c r="F287" s="206"/>
    </row>
    <row r="288" spans="1:6" s="207" customFormat="1">
      <c r="A288" s="200"/>
      <c r="B288" s="208"/>
      <c r="C288" s="205"/>
      <c r="D288" s="206"/>
      <c r="E288" s="206"/>
      <c r="F288" s="206"/>
    </row>
    <row r="289" spans="1:6" s="207" customFormat="1">
      <c r="A289" s="200"/>
      <c r="B289" s="208"/>
      <c r="C289" s="205"/>
      <c r="D289" s="206"/>
      <c r="E289" s="206"/>
      <c r="F289" s="206"/>
    </row>
    <row r="290" spans="1:6" s="207" customFormat="1">
      <c r="A290" s="200"/>
      <c r="B290" s="208"/>
      <c r="C290" s="205"/>
      <c r="D290" s="206"/>
      <c r="E290" s="206"/>
      <c r="F290" s="206"/>
    </row>
    <row r="291" spans="1:6" s="207" customFormat="1">
      <c r="A291" s="200"/>
      <c r="B291" s="208"/>
      <c r="C291" s="205"/>
      <c r="D291" s="206"/>
      <c r="E291" s="206"/>
      <c r="F291" s="206"/>
    </row>
    <row r="292" spans="1:6" s="207" customFormat="1">
      <c r="A292" s="200"/>
      <c r="B292" s="208"/>
      <c r="C292" s="205"/>
      <c r="D292" s="206"/>
      <c r="E292" s="206"/>
      <c r="F292" s="206"/>
    </row>
    <row r="293" spans="1:6" s="207" customFormat="1">
      <c r="A293" s="200"/>
      <c r="B293" s="208"/>
      <c r="C293" s="205"/>
      <c r="D293" s="206"/>
      <c r="E293" s="206"/>
      <c r="F293" s="206"/>
    </row>
    <row r="294" spans="1:6" s="207" customFormat="1">
      <c r="A294" s="200"/>
      <c r="B294" s="208"/>
      <c r="C294" s="205"/>
      <c r="D294" s="206"/>
      <c r="E294" s="206"/>
      <c r="F294" s="206"/>
    </row>
    <row r="295" spans="1:6" s="207" customFormat="1">
      <c r="A295" s="200"/>
      <c r="B295" s="208"/>
      <c r="C295" s="205"/>
      <c r="D295" s="206"/>
      <c r="E295" s="206"/>
      <c r="F295" s="206"/>
    </row>
    <row r="296" spans="1:6" s="207" customFormat="1">
      <c r="A296" s="200"/>
      <c r="B296" s="208"/>
      <c r="C296" s="205"/>
      <c r="D296" s="206"/>
      <c r="E296" s="206"/>
      <c r="F296" s="206"/>
    </row>
    <row r="297" spans="1:6" s="207" customFormat="1">
      <c r="A297" s="200"/>
      <c r="B297" s="208"/>
      <c r="C297" s="205"/>
      <c r="D297" s="206"/>
      <c r="E297" s="206"/>
      <c r="F297" s="206"/>
    </row>
    <row r="298" spans="1:6" s="207" customFormat="1">
      <c r="A298" s="200"/>
      <c r="B298" s="208"/>
      <c r="C298" s="205"/>
      <c r="D298" s="206"/>
      <c r="E298" s="206"/>
      <c r="F298" s="206"/>
    </row>
    <row r="299" spans="1:6" s="207" customFormat="1">
      <c r="A299" s="200"/>
      <c r="B299" s="208"/>
      <c r="C299" s="205"/>
      <c r="D299" s="206"/>
      <c r="E299" s="206"/>
      <c r="F299" s="206"/>
    </row>
    <row r="300" spans="1:6" s="207" customFormat="1">
      <c r="A300" s="200"/>
      <c r="B300" s="208"/>
      <c r="C300" s="205"/>
      <c r="D300" s="206"/>
      <c r="E300" s="206"/>
      <c r="F300" s="206"/>
    </row>
    <row r="301" spans="1:6" s="207" customFormat="1">
      <c r="A301" s="200"/>
      <c r="B301" s="208"/>
      <c r="C301" s="205"/>
      <c r="D301" s="206"/>
      <c r="E301" s="206"/>
      <c r="F301" s="206"/>
    </row>
    <row r="302" spans="1:6" s="207" customFormat="1">
      <c r="A302" s="200"/>
      <c r="B302" s="208"/>
      <c r="C302" s="205"/>
      <c r="D302" s="206"/>
      <c r="E302" s="206"/>
      <c r="F302" s="206"/>
    </row>
    <row r="303" spans="1:6" s="207" customFormat="1">
      <c r="A303" s="200"/>
      <c r="B303" s="208"/>
      <c r="C303" s="205"/>
      <c r="D303" s="206"/>
      <c r="E303" s="206"/>
      <c r="F303" s="206"/>
    </row>
    <row r="304" spans="1:6" s="207" customFormat="1">
      <c r="A304" s="200"/>
      <c r="B304" s="208"/>
      <c r="C304" s="205"/>
      <c r="D304" s="206"/>
      <c r="E304" s="206"/>
      <c r="F304" s="206"/>
    </row>
    <row r="305" spans="1:6" s="207" customFormat="1">
      <c r="A305" s="200"/>
      <c r="B305" s="208"/>
      <c r="C305" s="205"/>
      <c r="D305" s="206"/>
      <c r="E305" s="206"/>
      <c r="F305" s="206"/>
    </row>
    <row r="306" spans="1:6" s="207" customFormat="1">
      <c r="A306" s="200"/>
      <c r="B306" s="208"/>
      <c r="C306" s="205"/>
      <c r="D306" s="206"/>
      <c r="E306" s="206"/>
      <c r="F306" s="206"/>
    </row>
    <row r="307" spans="1:6" s="207" customFormat="1">
      <c r="A307" s="200"/>
      <c r="B307" s="208"/>
      <c r="C307" s="205"/>
      <c r="D307" s="206"/>
      <c r="E307" s="206"/>
      <c r="F307" s="206"/>
    </row>
    <row r="308" spans="1:6" s="207" customFormat="1">
      <c r="A308" s="200"/>
      <c r="B308" s="208"/>
      <c r="C308" s="205"/>
      <c r="D308" s="206"/>
      <c r="E308" s="206"/>
      <c r="F308" s="206"/>
    </row>
    <row r="309" spans="1:6" s="207" customFormat="1">
      <c r="A309" s="200"/>
      <c r="B309" s="208"/>
      <c r="C309" s="205"/>
      <c r="D309" s="206"/>
      <c r="E309" s="206"/>
      <c r="F309" s="206"/>
    </row>
    <row r="310" spans="1:6" s="207" customFormat="1">
      <c r="A310" s="200"/>
      <c r="B310" s="208"/>
      <c r="C310" s="205"/>
      <c r="D310" s="206"/>
      <c r="E310" s="206"/>
      <c r="F310" s="206"/>
    </row>
    <row r="311" spans="1:6" s="207" customFormat="1">
      <c r="A311" s="200"/>
      <c r="B311" s="208"/>
      <c r="C311" s="205"/>
      <c r="D311" s="206"/>
      <c r="E311" s="206"/>
      <c r="F311" s="206"/>
    </row>
    <row r="312" spans="1:6" s="207" customFormat="1">
      <c r="A312" s="200"/>
      <c r="B312" s="208"/>
      <c r="C312" s="205"/>
      <c r="D312" s="206"/>
      <c r="E312" s="206"/>
      <c r="F312" s="206"/>
    </row>
    <row r="313" spans="1:6" s="207" customFormat="1">
      <c r="A313" s="200"/>
      <c r="B313" s="208"/>
      <c r="C313" s="205"/>
      <c r="D313" s="206"/>
      <c r="E313" s="206"/>
      <c r="F313" s="206"/>
    </row>
    <row r="314" spans="1:6" s="207" customFormat="1">
      <c r="A314" s="200"/>
      <c r="B314" s="208"/>
      <c r="C314" s="205"/>
      <c r="D314" s="206"/>
      <c r="E314" s="206"/>
      <c r="F314" s="206"/>
    </row>
    <row r="315" spans="1:6" s="207" customFormat="1">
      <c r="A315" s="200"/>
      <c r="B315" s="208"/>
      <c r="C315" s="205"/>
      <c r="D315" s="206"/>
      <c r="E315" s="206"/>
      <c r="F315" s="206"/>
    </row>
    <row r="316" spans="1:6" s="207" customFormat="1">
      <c r="A316" s="200"/>
      <c r="B316" s="208"/>
      <c r="C316" s="205"/>
      <c r="D316" s="206"/>
      <c r="E316" s="206"/>
      <c r="F316" s="206"/>
    </row>
    <row r="317" spans="1:6" s="207" customFormat="1">
      <c r="A317" s="200"/>
      <c r="B317" s="208"/>
      <c r="C317" s="205"/>
      <c r="D317" s="206"/>
      <c r="E317" s="206"/>
      <c r="F317" s="206"/>
    </row>
    <row r="318" spans="1:6" s="207" customFormat="1">
      <c r="A318" s="200"/>
      <c r="B318" s="208"/>
      <c r="C318" s="205"/>
      <c r="D318" s="206"/>
      <c r="E318" s="206"/>
      <c r="F318" s="206"/>
    </row>
    <row r="319" spans="1:6" s="207" customFormat="1">
      <c r="A319" s="200"/>
      <c r="B319" s="208"/>
      <c r="C319" s="205"/>
      <c r="D319" s="206"/>
      <c r="E319" s="206"/>
      <c r="F319" s="206"/>
    </row>
    <row r="320" spans="1:6" s="207" customFormat="1">
      <c r="A320" s="200"/>
      <c r="B320" s="208"/>
      <c r="C320" s="205"/>
      <c r="D320" s="206"/>
      <c r="E320" s="206"/>
      <c r="F320" s="206"/>
    </row>
    <row r="321" spans="1:6" s="207" customFormat="1">
      <c r="A321" s="200"/>
      <c r="B321" s="208"/>
      <c r="C321" s="205"/>
      <c r="D321" s="206"/>
      <c r="E321" s="206"/>
      <c r="F321" s="206"/>
    </row>
    <row r="322" spans="1:6" s="207" customFormat="1">
      <c r="A322" s="200"/>
      <c r="B322" s="208"/>
      <c r="C322" s="205"/>
      <c r="D322" s="206"/>
      <c r="E322" s="206"/>
      <c r="F322" s="206"/>
    </row>
    <row r="323" spans="1:6" s="207" customFormat="1">
      <c r="A323" s="200"/>
      <c r="B323" s="208"/>
      <c r="C323" s="205"/>
      <c r="D323" s="206"/>
      <c r="E323" s="206"/>
      <c r="F323" s="206"/>
    </row>
    <row r="324" spans="1:6" s="207" customFormat="1">
      <c r="A324" s="200"/>
      <c r="B324" s="208"/>
      <c r="C324" s="205"/>
      <c r="D324" s="206"/>
      <c r="E324" s="206"/>
      <c r="F324" s="206"/>
    </row>
    <row r="325" spans="1:6" s="207" customFormat="1">
      <c r="A325" s="200"/>
      <c r="B325" s="208"/>
      <c r="C325" s="205"/>
      <c r="D325" s="206"/>
      <c r="E325" s="206"/>
      <c r="F325" s="206"/>
    </row>
    <row r="326" spans="1:6" s="207" customFormat="1">
      <c r="A326" s="200"/>
      <c r="B326" s="208"/>
      <c r="C326" s="205"/>
      <c r="D326" s="206"/>
      <c r="E326" s="206"/>
      <c r="F326" s="206"/>
    </row>
    <row r="327" spans="1:6" s="207" customFormat="1">
      <c r="A327" s="200"/>
      <c r="B327" s="208"/>
      <c r="C327" s="205"/>
      <c r="D327" s="206"/>
      <c r="E327" s="206"/>
      <c r="F327" s="206"/>
    </row>
    <row r="328" spans="1:6" s="207" customFormat="1">
      <c r="A328" s="200"/>
      <c r="B328" s="208"/>
      <c r="C328" s="205"/>
      <c r="D328" s="206"/>
      <c r="E328" s="206"/>
      <c r="F328" s="206"/>
    </row>
    <row r="329" spans="1:6" s="207" customFormat="1">
      <c r="A329" s="200"/>
      <c r="B329" s="208"/>
      <c r="C329" s="205"/>
      <c r="D329" s="206"/>
      <c r="E329" s="206"/>
      <c r="F329" s="206"/>
    </row>
    <row r="330" spans="1:6" s="207" customFormat="1">
      <c r="A330" s="200"/>
      <c r="B330" s="208"/>
      <c r="C330" s="205"/>
      <c r="D330" s="206"/>
      <c r="E330" s="206"/>
      <c r="F330" s="206"/>
    </row>
    <row r="331" spans="1:6" s="207" customFormat="1">
      <c r="A331" s="200"/>
      <c r="B331" s="208"/>
      <c r="C331" s="205"/>
      <c r="D331" s="206"/>
      <c r="E331" s="206"/>
      <c r="F331" s="206"/>
    </row>
    <row r="332" spans="1:6" s="207" customFormat="1">
      <c r="A332" s="200"/>
      <c r="B332" s="208"/>
      <c r="C332" s="205"/>
      <c r="D332" s="206"/>
      <c r="E332" s="206"/>
      <c r="F332" s="206"/>
    </row>
    <row r="333" spans="1:6" s="207" customFormat="1">
      <c r="A333" s="200"/>
      <c r="B333" s="208"/>
      <c r="C333" s="205"/>
      <c r="D333" s="206"/>
      <c r="E333" s="206"/>
      <c r="F333" s="206"/>
    </row>
    <row r="334" spans="1:6" s="207" customFormat="1">
      <c r="A334" s="200"/>
      <c r="B334" s="208"/>
      <c r="C334" s="205"/>
      <c r="D334" s="206"/>
      <c r="E334" s="206"/>
      <c r="F334" s="206"/>
    </row>
    <row r="335" spans="1:6" s="207" customFormat="1">
      <c r="A335" s="200"/>
      <c r="B335" s="208"/>
      <c r="C335" s="205"/>
      <c r="D335" s="206"/>
      <c r="E335" s="206"/>
      <c r="F335" s="206"/>
    </row>
    <row r="336" spans="1:6" s="207" customFormat="1">
      <c r="A336" s="200"/>
      <c r="B336" s="208"/>
      <c r="C336" s="205"/>
      <c r="D336" s="206"/>
      <c r="E336" s="206"/>
      <c r="F336" s="206"/>
    </row>
    <row r="337" spans="1:6" s="207" customFormat="1">
      <c r="A337" s="200"/>
      <c r="B337" s="208"/>
      <c r="C337" s="205"/>
      <c r="D337" s="206"/>
      <c r="E337" s="206"/>
      <c r="F337" s="206"/>
    </row>
    <row r="338" spans="1:6" s="207" customFormat="1">
      <c r="A338" s="200"/>
      <c r="B338" s="208"/>
      <c r="C338" s="205"/>
      <c r="D338" s="206"/>
      <c r="E338" s="206"/>
      <c r="F338" s="206"/>
    </row>
    <row r="339" spans="1:6" s="207" customFormat="1">
      <c r="A339" s="200"/>
      <c r="B339" s="208"/>
      <c r="C339" s="205"/>
      <c r="D339" s="206"/>
      <c r="E339" s="206"/>
      <c r="F339" s="206"/>
    </row>
    <row r="340" spans="1:6" s="207" customFormat="1">
      <c r="A340" s="200"/>
      <c r="B340" s="208"/>
      <c r="C340" s="205"/>
      <c r="D340" s="206"/>
      <c r="E340" s="206"/>
      <c r="F340" s="206"/>
    </row>
    <row r="341" spans="1:6" s="207" customFormat="1">
      <c r="A341" s="200"/>
      <c r="B341" s="208"/>
      <c r="C341" s="205"/>
      <c r="D341" s="206"/>
      <c r="E341" s="206"/>
      <c r="F341" s="206"/>
    </row>
    <row r="342" spans="1:6" s="207" customFormat="1">
      <c r="A342" s="200"/>
      <c r="B342" s="208"/>
      <c r="C342" s="205"/>
      <c r="D342" s="206"/>
      <c r="E342" s="206"/>
      <c r="F342" s="206"/>
    </row>
    <row r="343" spans="1:6" s="207" customFormat="1">
      <c r="A343" s="200"/>
      <c r="B343" s="208"/>
      <c r="C343" s="205"/>
      <c r="D343" s="206"/>
      <c r="E343" s="206"/>
      <c r="F343" s="206"/>
    </row>
    <row r="344" spans="1:6" s="207" customFormat="1">
      <c r="A344" s="200"/>
      <c r="B344" s="208"/>
      <c r="C344" s="205"/>
      <c r="D344" s="206"/>
      <c r="E344" s="206"/>
      <c r="F344" s="206"/>
    </row>
    <row r="345" spans="1:6" s="207" customFormat="1">
      <c r="A345" s="200"/>
      <c r="B345" s="208"/>
      <c r="C345" s="205"/>
      <c r="D345" s="206"/>
      <c r="E345" s="206"/>
      <c r="F345" s="206"/>
    </row>
    <row r="346" spans="1:6" s="207" customFormat="1">
      <c r="A346" s="200"/>
      <c r="B346" s="208"/>
      <c r="C346" s="205"/>
      <c r="D346" s="206"/>
      <c r="E346" s="206"/>
      <c r="F346" s="206"/>
    </row>
    <row r="347" spans="1:6" s="207" customFormat="1">
      <c r="A347" s="200"/>
      <c r="B347" s="208"/>
      <c r="C347" s="205"/>
      <c r="D347" s="206"/>
      <c r="E347" s="206"/>
      <c r="F347" s="206"/>
    </row>
    <row r="348" spans="1:6" s="207" customFormat="1">
      <c r="A348" s="200"/>
      <c r="B348" s="208"/>
      <c r="C348" s="205"/>
      <c r="D348" s="206"/>
      <c r="E348" s="206"/>
      <c r="F348" s="206"/>
    </row>
    <row r="349" spans="1:6" s="207" customFormat="1">
      <c r="A349" s="200"/>
      <c r="B349" s="208"/>
      <c r="C349" s="205"/>
      <c r="D349" s="206"/>
      <c r="E349" s="206"/>
      <c r="F349" s="206"/>
    </row>
    <row r="350" spans="1:6" s="207" customFormat="1">
      <c r="A350" s="200"/>
      <c r="B350" s="208"/>
      <c r="C350" s="205"/>
      <c r="D350" s="206"/>
      <c r="E350" s="206"/>
      <c r="F350" s="206"/>
    </row>
    <row r="351" spans="1:6" s="207" customFormat="1">
      <c r="A351" s="200"/>
      <c r="B351" s="208"/>
      <c r="C351" s="205"/>
      <c r="D351" s="206"/>
      <c r="E351" s="206"/>
      <c r="F351" s="206"/>
    </row>
    <row r="352" spans="1:6" s="207" customFormat="1">
      <c r="A352" s="200"/>
      <c r="B352" s="208"/>
      <c r="C352" s="205"/>
      <c r="D352" s="206"/>
      <c r="E352" s="206"/>
      <c r="F352" s="206"/>
    </row>
    <row r="353" spans="1:6" s="207" customFormat="1">
      <c r="A353" s="200"/>
      <c r="B353" s="208"/>
      <c r="C353" s="205"/>
      <c r="D353" s="206"/>
      <c r="E353" s="206"/>
      <c r="F353" s="206"/>
    </row>
    <row r="354" spans="1:6" s="207" customFormat="1">
      <c r="A354" s="200"/>
      <c r="B354" s="208"/>
      <c r="C354" s="205"/>
      <c r="D354" s="206"/>
      <c r="E354" s="206"/>
      <c r="F354" s="206"/>
    </row>
    <row r="355" spans="1:6" s="207" customFormat="1">
      <c r="A355" s="200"/>
      <c r="B355" s="208"/>
      <c r="C355" s="205"/>
      <c r="D355" s="206"/>
      <c r="E355" s="206"/>
      <c r="F355" s="206"/>
    </row>
    <row r="356" spans="1:6" s="207" customFormat="1">
      <c r="A356" s="200"/>
      <c r="B356" s="208"/>
      <c r="C356" s="205"/>
      <c r="D356" s="206"/>
      <c r="E356" s="206"/>
      <c r="F356" s="206"/>
    </row>
    <row r="357" spans="1:6" s="207" customFormat="1">
      <c r="A357" s="200"/>
      <c r="B357" s="208"/>
      <c r="C357" s="205"/>
      <c r="D357" s="206"/>
      <c r="E357" s="206"/>
      <c r="F357" s="206"/>
    </row>
    <row r="358" spans="1:6" s="207" customFormat="1">
      <c r="A358" s="200"/>
      <c r="B358" s="208"/>
      <c r="C358" s="205"/>
      <c r="D358" s="206"/>
      <c r="E358" s="206"/>
      <c r="F358" s="206"/>
    </row>
    <row r="359" spans="1:6" s="207" customFormat="1">
      <c r="A359" s="200"/>
      <c r="B359" s="208"/>
      <c r="C359" s="205"/>
      <c r="D359" s="206"/>
      <c r="E359" s="206"/>
      <c r="F359" s="206"/>
    </row>
    <row r="360" spans="1:6" s="207" customFormat="1">
      <c r="A360" s="200"/>
      <c r="B360" s="208"/>
      <c r="C360" s="205"/>
      <c r="D360" s="206"/>
      <c r="E360" s="206"/>
      <c r="F360" s="206"/>
    </row>
    <row r="361" spans="1:6" s="207" customFormat="1">
      <c r="A361" s="200"/>
      <c r="B361" s="208"/>
      <c r="C361" s="205"/>
      <c r="D361" s="206"/>
      <c r="E361" s="206"/>
      <c r="F361" s="206"/>
    </row>
    <row r="362" spans="1:6" s="207" customFormat="1">
      <c r="A362" s="200"/>
      <c r="B362" s="208"/>
      <c r="C362" s="205"/>
      <c r="D362" s="206"/>
      <c r="E362" s="206"/>
      <c r="F362" s="206"/>
    </row>
    <row r="363" spans="1:6" s="207" customFormat="1">
      <c r="A363" s="200"/>
      <c r="B363" s="208"/>
      <c r="C363" s="205"/>
      <c r="D363" s="206"/>
      <c r="E363" s="206"/>
      <c r="F363" s="206"/>
    </row>
    <row r="364" spans="1:6" s="207" customFormat="1">
      <c r="A364" s="200"/>
      <c r="B364" s="208"/>
      <c r="C364" s="205"/>
      <c r="D364" s="206"/>
      <c r="E364" s="206"/>
      <c r="F364" s="206"/>
    </row>
    <row r="365" spans="1:6" s="207" customFormat="1">
      <c r="A365" s="200"/>
      <c r="B365" s="208"/>
      <c r="C365" s="205"/>
      <c r="D365" s="206"/>
      <c r="E365" s="206"/>
      <c r="F365" s="206"/>
    </row>
    <row r="366" spans="1:6" s="207" customFormat="1">
      <c r="A366" s="200"/>
      <c r="B366" s="208"/>
      <c r="C366" s="205"/>
      <c r="D366" s="206"/>
      <c r="E366" s="206"/>
      <c r="F366" s="206"/>
    </row>
    <row r="367" spans="1:6" s="207" customFormat="1">
      <c r="A367" s="200"/>
      <c r="B367" s="208"/>
      <c r="C367" s="205"/>
      <c r="D367" s="206"/>
      <c r="E367" s="206"/>
      <c r="F367" s="206"/>
    </row>
    <row r="368" spans="1:6" s="207" customFormat="1">
      <c r="A368" s="200"/>
      <c r="B368" s="208"/>
      <c r="C368" s="205"/>
      <c r="D368" s="206"/>
      <c r="E368" s="206"/>
      <c r="F368" s="206"/>
    </row>
    <row r="369" spans="1:6" s="207" customFormat="1">
      <c r="A369" s="200"/>
      <c r="B369" s="208"/>
      <c r="C369" s="205"/>
      <c r="D369" s="206"/>
      <c r="E369" s="206"/>
      <c r="F369" s="206"/>
    </row>
    <row r="370" spans="1:6" s="207" customFormat="1">
      <c r="A370" s="200"/>
      <c r="B370" s="208"/>
      <c r="C370" s="205"/>
      <c r="D370" s="206"/>
      <c r="E370" s="206"/>
      <c r="F370" s="206"/>
    </row>
    <row r="371" spans="1:6" s="207" customFormat="1">
      <c r="A371" s="200"/>
      <c r="B371" s="208"/>
      <c r="C371" s="205"/>
      <c r="D371" s="206"/>
      <c r="E371" s="206"/>
      <c r="F371" s="206"/>
    </row>
    <row r="372" spans="1:6" s="207" customFormat="1">
      <c r="A372" s="200"/>
      <c r="B372" s="208"/>
      <c r="C372" s="205"/>
      <c r="D372" s="206"/>
      <c r="E372" s="206"/>
      <c r="F372" s="206"/>
    </row>
    <row r="373" spans="1:6" s="207" customFormat="1">
      <c r="A373" s="200"/>
      <c r="B373" s="208"/>
      <c r="C373" s="205"/>
      <c r="D373" s="206"/>
      <c r="E373" s="206"/>
      <c r="F373" s="206"/>
    </row>
    <row r="374" spans="1:6" s="207" customFormat="1">
      <c r="A374" s="200"/>
      <c r="B374" s="208"/>
      <c r="C374" s="205"/>
      <c r="D374" s="206"/>
      <c r="E374" s="206"/>
      <c r="F374" s="206"/>
    </row>
    <row r="375" spans="1:6" s="207" customFormat="1">
      <c r="A375" s="200"/>
      <c r="B375" s="208"/>
      <c r="C375" s="205"/>
      <c r="D375" s="206"/>
      <c r="E375" s="206"/>
      <c r="F375" s="206"/>
    </row>
    <row r="376" spans="1:6" s="207" customFormat="1">
      <c r="A376" s="200"/>
      <c r="B376" s="208"/>
      <c r="C376" s="205"/>
      <c r="D376" s="206"/>
      <c r="E376" s="206"/>
      <c r="F376" s="206"/>
    </row>
    <row r="377" spans="1:6" s="207" customFormat="1">
      <c r="A377" s="200"/>
      <c r="B377" s="208"/>
      <c r="C377" s="205"/>
      <c r="D377" s="206"/>
      <c r="E377" s="206"/>
      <c r="F377" s="206"/>
    </row>
    <row r="378" spans="1:6" s="207" customFormat="1">
      <c r="A378" s="200"/>
      <c r="B378" s="208"/>
      <c r="C378" s="205"/>
      <c r="D378" s="206"/>
      <c r="E378" s="206"/>
      <c r="F378" s="206"/>
    </row>
    <row r="379" spans="1:6" s="207" customFormat="1">
      <c r="A379" s="200"/>
      <c r="B379" s="208"/>
      <c r="C379" s="205"/>
      <c r="D379" s="206"/>
      <c r="E379" s="206"/>
      <c r="F379" s="206"/>
    </row>
    <row r="380" spans="1:6" s="207" customFormat="1">
      <c r="A380" s="200"/>
      <c r="B380" s="208"/>
      <c r="C380" s="205"/>
      <c r="D380" s="206"/>
      <c r="E380" s="206"/>
      <c r="F380" s="206"/>
    </row>
    <row r="381" spans="1:6" s="207" customFormat="1">
      <c r="A381" s="200"/>
      <c r="B381" s="208"/>
      <c r="C381" s="205"/>
      <c r="D381" s="206"/>
      <c r="E381" s="206"/>
      <c r="F381" s="206"/>
    </row>
    <row r="382" spans="1:6" s="207" customFormat="1">
      <c r="A382" s="200"/>
      <c r="B382" s="208"/>
      <c r="C382" s="205"/>
      <c r="D382" s="206"/>
      <c r="E382" s="206"/>
      <c r="F382" s="206"/>
    </row>
    <row r="383" spans="1:6" s="207" customFormat="1">
      <c r="A383" s="200"/>
      <c r="B383" s="208"/>
      <c r="C383" s="205"/>
      <c r="D383" s="206"/>
      <c r="E383" s="206"/>
      <c r="F383" s="206"/>
    </row>
    <row r="384" spans="1:6" s="207" customFormat="1">
      <c r="A384" s="200"/>
      <c r="B384" s="208"/>
      <c r="C384" s="205"/>
      <c r="D384" s="206"/>
      <c r="E384" s="206"/>
      <c r="F384" s="206"/>
    </row>
    <row r="385" spans="1:6" s="207" customFormat="1">
      <c r="A385" s="200"/>
      <c r="B385" s="208"/>
      <c r="C385" s="205"/>
      <c r="D385" s="206"/>
      <c r="E385" s="206"/>
      <c r="F385" s="206"/>
    </row>
    <row r="386" spans="1:6" s="207" customFormat="1">
      <c r="A386" s="200"/>
      <c r="B386" s="208"/>
      <c r="C386" s="205"/>
      <c r="D386" s="206"/>
      <c r="E386" s="206"/>
      <c r="F386" s="206"/>
    </row>
    <row r="387" spans="1:6" s="207" customFormat="1">
      <c r="A387" s="200"/>
      <c r="B387" s="208"/>
      <c r="C387" s="205"/>
      <c r="D387" s="206"/>
      <c r="E387" s="206"/>
      <c r="F387" s="206"/>
    </row>
    <row r="388" spans="1:6" s="207" customFormat="1">
      <c r="A388" s="200"/>
      <c r="B388" s="208"/>
      <c r="C388" s="205"/>
      <c r="D388" s="206"/>
      <c r="E388" s="206"/>
      <c r="F388" s="206"/>
    </row>
    <row r="389" spans="1:6" s="207" customFormat="1">
      <c r="A389" s="200"/>
      <c r="B389" s="208"/>
      <c r="C389" s="205"/>
      <c r="D389" s="206"/>
      <c r="E389" s="206"/>
      <c r="F389" s="206"/>
    </row>
    <row r="390" spans="1:6" s="207" customFormat="1">
      <c r="A390" s="200"/>
      <c r="B390" s="208"/>
      <c r="C390" s="205"/>
      <c r="D390" s="206"/>
      <c r="E390" s="206"/>
      <c r="F390" s="206"/>
    </row>
    <row r="391" spans="1:6" s="207" customFormat="1">
      <c r="A391" s="200"/>
      <c r="B391" s="208"/>
      <c r="C391" s="205"/>
      <c r="D391" s="206"/>
      <c r="E391" s="206"/>
      <c r="F391" s="206"/>
    </row>
    <row r="392" spans="1:6" s="207" customFormat="1">
      <c r="A392" s="200"/>
      <c r="B392" s="208"/>
      <c r="C392" s="205"/>
      <c r="D392" s="206"/>
      <c r="E392" s="206"/>
      <c r="F392" s="206"/>
    </row>
    <row r="393" spans="1:6" s="207" customFormat="1">
      <c r="A393" s="200"/>
      <c r="B393" s="208"/>
      <c r="C393" s="205"/>
      <c r="D393" s="206"/>
      <c r="E393" s="206"/>
      <c r="F393" s="206"/>
    </row>
    <row r="394" spans="1:6" s="207" customFormat="1">
      <c r="A394" s="200"/>
      <c r="B394" s="208"/>
      <c r="C394" s="205"/>
      <c r="D394" s="206"/>
      <c r="E394" s="206"/>
      <c r="F394" s="206"/>
    </row>
    <row r="395" spans="1:6" s="207" customFormat="1">
      <c r="A395" s="200"/>
      <c r="B395" s="208"/>
      <c r="C395" s="205"/>
      <c r="D395" s="206"/>
      <c r="E395" s="206"/>
      <c r="F395" s="206"/>
    </row>
    <row r="396" spans="1:6" s="207" customFormat="1">
      <c r="A396" s="200"/>
      <c r="B396" s="208"/>
      <c r="C396" s="205"/>
      <c r="D396" s="206"/>
      <c r="E396" s="206"/>
      <c r="F396" s="206"/>
    </row>
    <row r="397" spans="1:6" s="207" customFormat="1">
      <c r="A397" s="200"/>
      <c r="B397" s="208"/>
      <c r="C397" s="205"/>
      <c r="D397" s="206"/>
      <c r="E397" s="206"/>
      <c r="F397" s="206"/>
    </row>
    <row r="398" spans="1:6" s="207" customFormat="1">
      <c r="A398" s="200"/>
      <c r="B398" s="208"/>
      <c r="C398" s="205"/>
      <c r="D398" s="206"/>
      <c r="E398" s="206"/>
      <c r="F398" s="206"/>
    </row>
    <row r="399" spans="1:6" s="207" customFormat="1">
      <c r="A399" s="200"/>
      <c r="B399" s="208"/>
      <c r="C399" s="205"/>
      <c r="D399" s="206"/>
      <c r="E399" s="206"/>
      <c r="F399" s="206"/>
    </row>
    <row r="400" spans="1:6" s="207" customFormat="1">
      <c r="A400" s="200"/>
      <c r="B400" s="208"/>
      <c r="C400" s="205"/>
      <c r="D400" s="206"/>
      <c r="E400" s="206"/>
      <c r="F400" s="206"/>
    </row>
    <row r="401" spans="1:6" s="207" customFormat="1">
      <c r="A401" s="200"/>
      <c r="B401" s="208"/>
      <c r="C401" s="205"/>
      <c r="D401" s="206"/>
      <c r="E401" s="206"/>
      <c r="F401" s="206"/>
    </row>
    <row r="402" spans="1:6" s="207" customFormat="1">
      <c r="A402" s="200"/>
      <c r="B402" s="208"/>
      <c r="C402" s="205"/>
      <c r="D402" s="206"/>
      <c r="E402" s="206"/>
      <c r="F402" s="206"/>
    </row>
    <row r="403" spans="1:6" s="207" customFormat="1">
      <c r="A403" s="200"/>
      <c r="B403" s="208"/>
      <c r="C403" s="205"/>
      <c r="D403" s="206"/>
      <c r="E403" s="206"/>
      <c r="F403" s="206"/>
    </row>
    <row r="404" spans="1:6" s="207" customFormat="1">
      <c r="A404" s="200"/>
      <c r="B404" s="208"/>
      <c r="C404" s="205"/>
      <c r="D404" s="206"/>
      <c r="E404" s="206"/>
      <c r="F404" s="206"/>
    </row>
    <row r="405" spans="1:6" s="207" customFormat="1">
      <c r="A405" s="200"/>
      <c r="B405" s="208"/>
      <c r="C405" s="205"/>
      <c r="D405" s="206"/>
      <c r="E405" s="206"/>
      <c r="F405" s="206"/>
    </row>
    <row r="406" spans="1:6" s="207" customFormat="1">
      <c r="A406" s="200"/>
      <c r="B406" s="208"/>
      <c r="C406" s="205"/>
      <c r="D406" s="206"/>
      <c r="E406" s="206"/>
      <c r="F406" s="206"/>
    </row>
    <row r="407" spans="1:6" s="207" customFormat="1">
      <c r="A407" s="200"/>
      <c r="B407" s="208"/>
      <c r="C407" s="205"/>
      <c r="D407" s="206"/>
      <c r="E407" s="206"/>
      <c r="F407" s="206"/>
    </row>
    <row r="408" spans="1:6" s="207" customFormat="1">
      <c r="A408" s="200"/>
      <c r="B408" s="208"/>
      <c r="C408" s="205"/>
      <c r="D408" s="206"/>
      <c r="E408" s="206"/>
      <c r="F408" s="206"/>
    </row>
    <row r="409" spans="1:6" s="207" customFormat="1">
      <c r="A409" s="200"/>
      <c r="B409" s="208"/>
      <c r="C409" s="205"/>
      <c r="D409" s="206"/>
      <c r="E409" s="206"/>
      <c r="F409" s="206"/>
    </row>
    <row r="410" spans="1:6" s="207" customFormat="1">
      <c r="A410" s="200"/>
      <c r="B410" s="208"/>
      <c r="C410" s="205"/>
      <c r="D410" s="206"/>
      <c r="E410" s="206"/>
      <c r="F410" s="206"/>
    </row>
    <row r="411" spans="1:6" s="207" customFormat="1">
      <c r="A411" s="200"/>
      <c r="B411" s="208"/>
      <c r="C411" s="205"/>
      <c r="D411" s="206"/>
      <c r="E411" s="206"/>
      <c r="F411" s="206"/>
    </row>
    <row r="412" spans="1:6" s="207" customFormat="1">
      <c r="A412" s="200"/>
      <c r="B412" s="208"/>
      <c r="C412" s="205"/>
      <c r="D412" s="206"/>
      <c r="E412" s="206"/>
      <c r="F412" s="206"/>
    </row>
    <row r="413" spans="1:6" s="207" customFormat="1">
      <c r="A413" s="200"/>
      <c r="B413" s="208"/>
      <c r="C413" s="205"/>
      <c r="D413" s="206"/>
      <c r="E413" s="206"/>
      <c r="F413" s="206"/>
    </row>
    <row r="414" spans="1:6" s="207" customFormat="1">
      <c r="A414" s="200"/>
      <c r="B414" s="208"/>
      <c r="C414" s="205"/>
      <c r="D414" s="206"/>
      <c r="E414" s="206"/>
      <c r="F414" s="206"/>
    </row>
    <row r="415" spans="1:6" s="207" customFormat="1">
      <c r="A415" s="200"/>
      <c r="B415" s="208"/>
      <c r="C415" s="205"/>
      <c r="D415" s="206"/>
      <c r="E415" s="206"/>
      <c r="F415" s="206"/>
    </row>
    <row r="416" spans="1:6" s="207" customFormat="1">
      <c r="A416" s="200"/>
      <c r="B416" s="208"/>
      <c r="C416" s="205"/>
      <c r="D416" s="206"/>
      <c r="E416" s="206"/>
      <c r="F416" s="206"/>
    </row>
    <row r="417" spans="1:6" s="207" customFormat="1">
      <c r="A417" s="200"/>
      <c r="B417" s="208"/>
      <c r="C417" s="205"/>
      <c r="D417" s="206"/>
      <c r="E417" s="206"/>
      <c r="F417" s="206"/>
    </row>
    <row r="418" spans="1:6" s="207" customFormat="1">
      <c r="A418" s="200"/>
      <c r="B418" s="208"/>
      <c r="C418" s="205"/>
      <c r="D418" s="206"/>
      <c r="E418" s="206"/>
      <c r="F418" s="206"/>
    </row>
    <row r="419" spans="1:6" s="207" customFormat="1">
      <c r="A419" s="200"/>
      <c r="B419" s="208"/>
      <c r="C419" s="205"/>
      <c r="D419" s="206"/>
      <c r="E419" s="206"/>
      <c r="F419" s="206"/>
    </row>
    <row r="420" spans="1:6" s="207" customFormat="1">
      <c r="A420" s="200"/>
      <c r="B420" s="208"/>
      <c r="C420" s="205"/>
      <c r="D420" s="206"/>
      <c r="E420" s="206"/>
      <c r="F420" s="206"/>
    </row>
    <row r="421" spans="1:6" s="207" customFormat="1">
      <c r="A421" s="200"/>
      <c r="B421" s="208"/>
      <c r="C421" s="205"/>
      <c r="D421" s="206"/>
      <c r="E421" s="206"/>
      <c r="F421" s="206"/>
    </row>
    <row r="422" spans="1:6" s="207" customFormat="1">
      <c r="A422" s="200"/>
      <c r="B422" s="208"/>
      <c r="C422" s="205"/>
      <c r="D422" s="206"/>
      <c r="E422" s="206"/>
      <c r="F422" s="206"/>
    </row>
    <row r="423" spans="1:6" s="207" customFormat="1">
      <c r="A423" s="200"/>
      <c r="B423" s="208"/>
      <c r="C423" s="205"/>
      <c r="D423" s="206"/>
      <c r="E423" s="206"/>
      <c r="F423" s="206"/>
    </row>
    <row r="424" spans="1:6" s="207" customFormat="1">
      <c r="A424" s="200"/>
      <c r="B424" s="208"/>
      <c r="C424" s="205"/>
      <c r="D424" s="206"/>
      <c r="E424" s="206"/>
      <c r="F424" s="206"/>
    </row>
    <row r="425" spans="1:6" s="207" customFormat="1">
      <c r="A425" s="200"/>
      <c r="B425" s="208"/>
      <c r="C425" s="205"/>
      <c r="D425" s="206"/>
      <c r="E425" s="206"/>
      <c r="F425" s="206"/>
    </row>
    <row r="426" spans="1:6" s="207" customFormat="1">
      <c r="A426" s="200"/>
      <c r="B426" s="208"/>
      <c r="C426" s="205"/>
      <c r="D426" s="206"/>
      <c r="E426" s="206"/>
      <c r="F426" s="206"/>
    </row>
    <row r="427" spans="1:6" s="207" customFormat="1">
      <c r="A427" s="200"/>
      <c r="B427" s="208"/>
      <c r="C427" s="205"/>
      <c r="D427" s="206"/>
      <c r="E427" s="206"/>
      <c r="F427" s="206"/>
    </row>
    <row r="428" spans="1:6" s="207" customFormat="1">
      <c r="A428" s="200"/>
      <c r="B428" s="208"/>
      <c r="C428" s="205"/>
      <c r="D428" s="206"/>
      <c r="E428" s="206"/>
      <c r="F428" s="206"/>
    </row>
    <row r="429" spans="1:6" s="207" customFormat="1">
      <c r="A429" s="200"/>
      <c r="B429" s="208"/>
      <c r="C429" s="205"/>
      <c r="D429" s="206"/>
      <c r="E429" s="206"/>
      <c r="F429" s="206"/>
    </row>
    <row r="430" spans="1:6" s="207" customFormat="1">
      <c r="A430" s="200"/>
      <c r="B430" s="208"/>
      <c r="C430" s="205"/>
      <c r="D430" s="206"/>
      <c r="E430" s="206"/>
      <c r="F430" s="206"/>
    </row>
    <row r="431" spans="1:6" s="207" customFormat="1">
      <c r="A431" s="200"/>
      <c r="B431" s="208"/>
      <c r="C431" s="205"/>
      <c r="D431" s="206"/>
      <c r="E431" s="206"/>
      <c r="F431" s="206"/>
    </row>
    <row r="432" spans="1:6" s="207" customFormat="1">
      <c r="A432" s="200"/>
      <c r="B432" s="208"/>
      <c r="C432" s="205"/>
      <c r="D432" s="206"/>
      <c r="E432" s="206"/>
      <c r="F432" s="206"/>
    </row>
    <row r="433" spans="1:6" s="207" customFormat="1">
      <c r="A433" s="200"/>
      <c r="B433" s="208"/>
      <c r="C433" s="205"/>
      <c r="D433" s="206"/>
      <c r="E433" s="206"/>
      <c r="F433" s="206"/>
    </row>
    <row r="434" spans="1:6" s="207" customFormat="1">
      <c r="A434" s="200"/>
      <c r="B434" s="208"/>
      <c r="C434" s="205"/>
      <c r="D434" s="206"/>
      <c r="E434" s="206"/>
      <c r="F434" s="206"/>
    </row>
    <row r="435" spans="1:6" s="207" customFormat="1">
      <c r="A435" s="200"/>
      <c r="B435" s="208"/>
      <c r="C435" s="205"/>
      <c r="D435" s="206"/>
      <c r="E435" s="206"/>
      <c r="F435" s="206"/>
    </row>
    <row r="436" spans="1:6" s="207" customFormat="1">
      <c r="A436" s="200"/>
      <c r="B436" s="208"/>
      <c r="C436" s="205"/>
      <c r="D436" s="206"/>
      <c r="E436" s="206"/>
      <c r="F436" s="206"/>
    </row>
    <row r="437" spans="1:6" s="207" customFormat="1">
      <c r="A437" s="200"/>
      <c r="B437" s="208"/>
      <c r="C437" s="205"/>
      <c r="D437" s="206"/>
      <c r="E437" s="206"/>
      <c r="F437" s="206"/>
    </row>
    <row r="438" spans="1:6" s="207" customFormat="1">
      <c r="A438" s="200"/>
      <c r="B438" s="208"/>
      <c r="C438" s="205"/>
      <c r="D438" s="206"/>
      <c r="E438" s="206"/>
      <c r="F438" s="206"/>
    </row>
    <row r="439" spans="1:6" s="207" customFormat="1">
      <c r="A439" s="200"/>
      <c r="B439" s="208"/>
      <c r="C439" s="205"/>
      <c r="D439" s="206"/>
      <c r="E439" s="206"/>
      <c r="F439" s="206"/>
    </row>
    <row r="440" spans="1:6" s="207" customFormat="1">
      <c r="A440" s="200"/>
      <c r="B440" s="208"/>
      <c r="C440" s="205"/>
      <c r="D440" s="206"/>
      <c r="E440" s="206"/>
      <c r="F440" s="206"/>
    </row>
    <row r="441" spans="1:6" s="207" customFormat="1">
      <c r="A441" s="200"/>
      <c r="B441" s="208"/>
      <c r="C441" s="205"/>
      <c r="D441" s="206"/>
      <c r="E441" s="206"/>
      <c r="F441" s="206"/>
    </row>
    <row r="442" spans="1:6" s="207" customFormat="1">
      <c r="A442" s="200"/>
      <c r="B442" s="208"/>
      <c r="C442" s="205"/>
      <c r="D442" s="206"/>
      <c r="E442" s="206"/>
      <c r="F442" s="206"/>
    </row>
    <row r="443" spans="1:6" s="207" customFormat="1">
      <c r="A443" s="200"/>
      <c r="B443" s="208"/>
      <c r="C443" s="205"/>
      <c r="D443" s="206"/>
      <c r="E443" s="206"/>
      <c r="F443" s="206"/>
    </row>
    <row r="444" spans="1:6" s="207" customFormat="1">
      <c r="A444" s="200"/>
      <c r="B444" s="208"/>
      <c r="C444" s="205"/>
      <c r="D444" s="206"/>
      <c r="E444" s="206"/>
      <c r="F444" s="206"/>
    </row>
    <row r="445" spans="1:6" s="207" customFormat="1">
      <c r="A445" s="200"/>
      <c r="B445" s="208"/>
      <c r="C445" s="205"/>
      <c r="D445" s="206"/>
      <c r="E445" s="206"/>
      <c r="F445" s="206"/>
    </row>
    <row r="446" spans="1:6" s="207" customFormat="1">
      <c r="A446" s="200"/>
      <c r="B446" s="208"/>
      <c r="C446" s="205"/>
      <c r="D446" s="206"/>
      <c r="E446" s="206"/>
      <c r="F446" s="206"/>
    </row>
    <row r="447" spans="1:6" s="207" customFormat="1">
      <c r="A447" s="200"/>
      <c r="B447" s="208"/>
      <c r="C447" s="205"/>
      <c r="D447" s="206"/>
      <c r="E447" s="206"/>
      <c r="F447" s="206"/>
    </row>
    <row r="448" spans="1:6" s="207" customFormat="1">
      <c r="A448" s="200"/>
      <c r="B448" s="208"/>
      <c r="C448" s="205"/>
      <c r="D448" s="206"/>
      <c r="E448" s="206"/>
      <c r="F448" s="206"/>
    </row>
    <row r="449" spans="1:6" s="207" customFormat="1">
      <c r="A449" s="200"/>
      <c r="B449" s="208"/>
      <c r="C449" s="205"/>
      <c r="D449" s="206"/>
      <c r="E449" s="206"/>
      <c r="F449" s="206"/>
    </row>
    <row r="450" spans="1:6" s="207" customFormat="1">
      <c r="A450" s="200"/>
      <c r="B450" s="208"/>
      <c r="C450" s="205"/>
      <c r="D450" s="206"/>
      <c r="E450" s="206"/>
      <c r="F450" s="206"/>
    </row>
    <row r="451" spans="1:6" s="207" customFormat="1">
      <c r="A451" s="200"/>
      <c r="B451" s="208"/>
      <c r="C451" s="205"/>
      <c r="D451" s="206"/>
      <c r="E451" s="206"/>
      <c r="F451" s="206"/>
    </row>
    <row r="452" spans="1:6" s="207" customFormat="1">
      <c r="A452" s="200"/>
      <c r="B452" s="208"/>
      <c r="C452" s="205"/>
      <c r="D452" s="206"/>
      <c r="E452" s="206"/>
      <c r="F452" s="206"/>
    </row>
    <row r="453" spans="1:6" s="207" customFormat="1">
      <c r="A453" s="200"/>
      <c r="B453" s="208"/>
      <c r="C453" s="205"/>
      <c r="D453" s="206"/>
      <c r="E453" s="206"/>
      <c r="F453" s="206"/>
    </row>
    <row r="454" spans="1:6" s="207" customFormat="1">
      <c r="A454" s="200"/>
      <c r="B454" s="208"/>
      <c r="C454" s="205"/>
      <c r="D454" s="206"/>
      <c r="E454" s="206"/>
      <c r="F454" s="206"/>
    </row>
    <row r="455" spans="1:6" s="207" customFormat="1">
      <c r="A455" s="200"/>
      <c r="B455" s="208"/>
      <c r="C455" s="205"/>
      <c r="D455" s="206"/>
      <c r="E455" s="206"/>
      <c r="F455" s="206"/>
    </row>
    <row r="456" spans="1:6" s="207" customFormat="1">
      <c r="A456" s="200"/>
      <c r="B456" s="208"/>
      <c r="C456" s="205"/>
      <c r="D456" s="206"/>
      <c r="E456" s="206"/>
      <c r="F456" s="206"/>
    </row>
    <row r="457" spans="1:6" s="207" customFormat="1">
      <c r="A457" s="200"/>
      <c r="B457" s="208"/>
      <c r="C457" s="205"/>
      <c r="D457" s="206"/>
      <c r="E457" s="206"/>
      <c r="F457" s="206"/>
    </row>
    <row r="458" spans="1:6" s="207" customFormat="1">
      <c r="A458" s="200"/>
      <c r="B458" s="208"/>
      <c r="C458" s="205"/>
      <c r="D458" s="206"/>
      <c r="E458" s="206"/>
      <c r="F458" s="206"/>
    </row>
    <row r="459" spans="1:6" s="207" customFormat="1">
      <c r="A459" s="200"/>
      <c r="B459" s="208"/>
      <c r="C459" s="205"/>
      <c r="D459" s="206"/>
      <c r="E459" s="206"/>
      <c r="F459" s="206"/>
    </row>
    <row r="460" spans="1:6" s="207" customFormat="1">
      <c r="A460" s="200"/>
      <c r="B460" s="208"/>
      <c r="C460" s="205"/>
      <c r="D460" s="206"/>
      <c r="E460" s="206"/>
      <c r="F460" s="206"/>
    </row>
    <row r="461" spans="1:6" s="207" customFormat="1">
      <c r="A461" s="200"/>
      <c r="B461" s="208"/>
      <c r="C461" s="205"/>
      <c r="D461" s="206"/>
      <c r="E461" s="206"/>
      <c r="F461" s="206"/>
    </row>
    <row r="462" spans="1:6" s="207" customFormat="1">
      <c r="A462" s="200"/>
      <c r="B462" s="208"/>
      <c r="C462" s="205"/>
      <c r="D462" s="206"/>
      <c r="E462" s="206"/>
      <c r="F462" s="206"/>
    </row>
    <row r="463" spans="1:6" s="207" customFormat="1">
      <c r="A463" s="200"/>
      <c r="B463" s="208"/>
      <c r="C463" s="205"/>
      <c r="D463" s="206"/>
      <c r="E463" s="206"/>
      <c r="F463" s="206"/>
    </row>
    <row r="464" spans="1:6" s="207" customFormat="1">
      <c r="A464" s="200"/>
      <c r="B464" s="208"/>
      <c r="C464" s="205"/>
      <c r="D464" s="206"/>
      <c r="E464" s="206"/>
      <c r="F464" s="206"/>
    </row>
    <row r="465" spans="1:6" s="207" customFormat="1">
      <c r="A465" s="200"/>
      <c r="B465" s="208"/>
      <c r="C465" s="205"/>
      <c r="D465" s="206"/>
      <c r="E465" s="206"/>
      <c r="F465" s="206"/>
    </row>
    <row r="466" spans="1:6" s="207" customFormat="1">
      <c r="A466" s="200"/>
      <c r="B466" s="208"/>
      <c r="C466" s="205"/>
      <c r="D466" s="206"/>
      <c r="E466" s="206"/>
      <c r="F466" s="206"/>
    </row>
    <row r="467" spans="1:6" s="207" customFormat="1">
      <c r="A467" s="200"/>
      <c r="B467" s="208"/>
      <c r="C467" s="205"/>
      <c r="D467" s="206"/>
      <c r="E467" s="206"/>
      <c r="F467" s="206"/>
    </row>
    <row r="468" spans="1:6" s="207" customFormat="1">
      <c r="A468" s="200"/>
      <c r="B468" s="208"/>
      <c r="C468" s="205"/>
      <c r="D468" s="206"/>
      <c r="E468" s="206"/>
      <c r="F468" s="206"/>
    </row>
    <row r="469" spans="1:6" s="207" customFormat="1">
      <c r="A469" s="200"/>
      <c r="B469" s="208"/>
      <c r="C469" s="205"/>
      <c r="D469" s="206"/>
      <c r="E469" s="206"/>
      <c r="F469" s="206"/>
    </row>
    <row r="470" spans="1:6" s="207" customFormat="1">
      <c r="A470" s="200"/>
      <c r="B470" s="208"/>
      <c r="C470" s="205"/>
      <c r="D470" s="206"/>
      <c r="E470" s="206"/>
      <c r="F470" s="206"/>
    </row>
    <row r="471" spans="1:6" s="207" customFormat="1">
      <c r="A471" s="200"/>
      <c r="B471" s="208"/>
      <c r="C471" s="205"/>
      <c r="D471" s="206"/>
      <c r="E471" s="206"/>
      <c r="F471" s="206"/>
    </row>
    <row r="472" spans="1:6" s="207" customFormat="1">
      <c r="A472" s="200"/>
      <c r="B472" s="208"/>
      <c r="C472" s="205"/>
      <c r="D472" s="206"/>
      <c r="E472" s="206"/>
      <c r="F472" s="206"/>
    </row>
    <row r="473" spans="1:6" s="207" customFormat="1">
      <c r="A473" s="200"/>
      <c r="B473" s="208"/>
      <c r="C473" s="205"/>
      <c r="D473" s="206"/>
      <c r="E473" s="206"/>
      <c r="F473" s="206"/>
    </row>
    <row r="474" spans="1:6" s="207" customFormat="1">
      <c r="A474" s="200"/>
      <c r="B474" s="208"/>
      <c r="C474" s="205"/>
      <c r="D474" s="206"/>
      <c r="E474" s="206"/>
      <c r="F474" s="206"/>
    </row>
    <row r="475" spans="1:6" s="207" customFormat="1">
      <c r="A475" s="200"/>
      <c r="B475" s="208"/>
      <c r="C475" s="205"/>
      <c r="D475" s="206"/>
      <c r="E475" s="206"/>
      <c r="F475" s="206"/>
    </row>
    <row r="476" spans="1:6" s="207" customFormat="1">
      <c r="A476" s="200"/>
      <c r="B476" s="208"/>
      <c r="C476" s="205"/>
      <c r="D476" s="206"/>
      <c r="E476" s="206"/>
      <c r="F476" s="206"/>
    </row>
    <row r="477" spans="1:6" s="207" customFormat="1">
      <c r="A477" s="200"/>
      <c r="B477" s="208"/>
      <c r="C477" s="205"/>
      <c r="D477" s="206"/>
      <c r="E477" s="206"/>
      <c r="F477" s="206"/>
    </row>
    <row r="478" spans="1:6" s="207" customFormat="1">
      <c r="A478" s="200"/>
      <c r="B478" s="208"/>
      <c r="C478" s="205"/>
      <c r="D478" s="206"/>
      <c r="E478" s="206"/>
      <c r="F478" s="206"/>
    </row>
    <row r="479" spans="1:6" s="207" customFormat="1">
      <c r="A479" s="200"/>
      <c r="B479" s="208"/>
      <c r="C479" s="205"/>
      <c r="D479" s="206"/>
      <c r="E479" s="206"/>
      <c r="F479" s="206"/>
    </row>
    <row r="480" spans="1:6" s="207" customFormat="1">
      <c r="A480" s="200"/>
      <c r="B480" s="208"/>
      <c r="C480" s="205"/>
      <c r="D480" s="206"/>
      <c r="E480" s="206"/>
      <c r="F480" s="206"/>
    </row>
    <row r="481" spans="1:6" s="207" customFormat="1">
      <c r="A481" s="200"/>
      <c r="B481" s="208"/>
      <c r="C481" s="205"/>
      <c r="D481" s="206"/>
      <c r="E481" s="206"/>
      <c r="F481" s="206"/>
    </row>
    <row r="482" spans="1:6" s="207" customFormat="1">
      <c r="A482" s="200"/>
      <c r="B482" s="208"/>
      <c r="C482" s="205"/>
      <c r="D482" s="206"/>
      <c r="E482" s="206"/>
      <c r="F482" s="206"/>
    </row>
    <row r="483" spans="1:6" s="207" customFormat="1">
      <c r="A483" s="200"/>
      <c r="B483" s="208"/>
      <c r="C483" s="205"/>
      <c r="D483" s="206"/>
      <c r="E483" s="206"/>
      <c r="F483" s="206"/>
    </row>
    <row r="484" spans="1:6" s="207" customFormat="1">
      <c r="A484" s="200"/>
      <c r="B484" s="208"/>
      <c r="C484" s="205"/>
      <c r="D484" s="206"/>
      <c r="E484" s="206"/>
      <c r="F484" s="206"/>
    </row>
    <row r="485" spans="1:6" s="207" customFormat="1">
      <c r="A485" s="200"/>
      <c r="B485" s="208"/>
      <c r="C485" s="205"/>
      <c r="D485" s="206"/>
      <c r="E485" s="206"/>
      <c r="F485" s="206"/>
    </row>
    <row r="486" spans="1:6" s="207" customFormat="1">
      <c r="A486" s="200"/>
      <c r="B486" s="208"/>
      <c r="C486" s="205"/>
      <c r="D486" s="206"/>
      <c r="E486" s="206"/>
      <c r="F486" s="206"/>
    </row>
    <row r="487" spans="1:6" s="207" customFormat="1">
      <c r="A487" s="200"/>
      <c r="B487" s="208"/>
      <c r="C487" s="205"/>
      <c r="D487" s="206"/>
      <c r="E487" s="206"/>
      <c r="F487" s="206"/>
    </row>
    <row r="488" spans="1:6" s="207" customFormat="1">
      <c r="A488" s="200"/>
      <c r="B488" s="208"/>
      <c r="C488" s="205"/>
      <c r="D488" s="206"/>
      <c r="E488" s="206"/>
      <c r="F488" s="206"/>
    </row>
    <row r="489" spans="1:6" s="207" customFormat="1">
      <c r="A489" s="200"/>
      <c r="B489" s="208"/>
      <c r="C489" s="205"/>
      <c r="D489" s="206"/>
      <c r="E489" s="206"/>
      <c r="F489" s="206"/>
    </row>
    <row r="490" spans="1:6" s="207" customFormat="1">
      <c r="A490" s="200"/>
      <c r="B490" s="208"/>
      <c r="C490" s="205"/>
      <c r="D490" s="206"/>
      <c r="E490" s="206"/>
      <c r="F490" s="206"/>
    </row>
    <row r="491" spans="1:6" s="207" customFormat="1">
      <c r="A491" s="200"/>
      <c r="B491" s="208"/>
      <c r="C491" s="205"/>
      <c r="D491" s="206"/>
      <c r="E491" s="206"/>
      <c r="F491" s="206"/>
    </row>
    <row r="492" spans="1:6" s="207" customFormat="1">
      <c r="A492" s="200"/>
      <c r="B492" s="208"/>
      <c r="C492" s="205"/>
      <c r="D492" s="206"/>
      <c r="E492" s="206"/>
      <c r="F492" s="206"/>
    </row>
    <row r="493" spans="1:6" s="207" customFormat="1">
      <c r="A493" s="200"/>
      <c r="B493" s="208"/>
      <c r="C493" s="205"/>
      <c r="D493" s="206"/>
      <c r="E493" s="206"/>
      <c r="F493" s="206"/>
    </row>
    <row r="494" spans="1:6" s="207" customFormat="1">
      <c r="A494" s="200"/>
      <c r="B494" s="208"/>
      <c r="C494" s="205"/>
      <c r="D494" s="206"/>
      <c r="E494" s="206"/>
      <c r="F494" s="206"/>
    </row>
    <row r="495" spans="1:6" s="207" customFormat="1">
      <c r="A495" s="200"/>
      <c r="B495" s="208"/>
      <c r="C495" s="205"/>
      <c r="D495" s="206"/>
      <c r="E495" s="206"/>
      <c r="F495" s="206"/>
    </row>
    <row r="496" spans="1:6" s="207" customFormat="1">
      <c r="A496" s="200"/>
      <c r="B496" s="208"/>
      <c r="C496" s="205"/>
      <c r="D496" s="206"/>
      <c r="E496" s="206"/>
      <c r="F496" s="206"/>
    </row>
    <row r="497" spans="1:6" s="207" customFormat="1">
      <c r="A497" s="200"/>
      <c r="B497" s="208"/>
      <c r="C497" s="205"/>
      <c r="D497" s="206"/>
      <c r="E497" s="206"/>
      <c r="F497" s="206"/>
    </row>
    <row r="498" spans="1:6" s="207" customFormat="1">
      <c r="A498" s="200"/>
      <c r="B498" s="208"/>
      <c r="C498" s="205"/>
      <c r="D498" s="206"/>
      <c r="E498" s="206"/>
      <c r="F498" s="206"/>
    </row>
    <row r="499" spans="1:6" s="207" customFormat="1">
      <c r="A499" s="200"/>
      <c r="B499" s="208"/>
      <c r="C499" s="205"/>
      <c r="D499" s="206"/>
      <c r="E499" s="206"/>
      <c r="F499" s="206"/>
    </row>
    <row r="500" spans="1:6" s="207" customFormat="1">
      <c r="A500" s="200"/>
      <c r="B500" s="208"/>
      <c r="C500" s="205"/>
      <c r="D500" s="206"/>
      <c r="E500" s="206"/>
      <c r="F500" s="206"/>
    </row>
    <row r="501" spans="1:6" s="207" customFormat="1">
      <c r="A501" s="200"/>
      <c r="B501" s="208"/>
      <c r="C501" s="205"/>
      <c r="D501" s="206"/>
      <c r="E501" s="206"/>
      <c r="F501" s="206"/>
    </row>
    <row r="502" spans="1:6" s="207" customFormat="1">
      <c r="A502" s="200"/>
      <c r="B502" s="208"/>
      <c r="C502" s="205"/>
      <c r="D502" s="206"/>
      <c r="E502" s="206"/>
      <c r="F502" s="206"/>
    </row>
    <row r="503" spans="1:6" s="207" customFormat="1">
      <c r="A503" s="200"/>
      <c r="B503" s="208"/>
      <c r="C503" s="205"/>
      <c r="D503" s="206"/>
      <c r="E503" s="206"/>
      <c r="F503" s="206"/>
    </row>
    <row r="504" spans="1:6" s="207" customFormat="1">
      <c r="A504" s="200"/>
      <c r="B504" s="208"/>
      <c r="C504" s="205"/>
      <c r="D504" s="206"/>
      <c r="E504" s="206"/>
      <c r="F504" s="206"/>
    </row>
    <row r="505" spans="1:6" s="207" customFormat="1">
      <c r="A505" s="200"/>
      <c r="B505" s="208"/>
      <c r="C505" s="205"/>
      <c r="D505" s="206"/>
      <c r="E505" s="206"/>
      <c r="F505" s="206"/>
    </row>
    <row r="506" spans="1:6" s="207" customFormat="1">
      <c r="A506" s="200"/>
      <c r="B506" s="208"/>
      <c r="C506" s="205"/>
      <c r="D506" s="206"/>
      <c r="E506" s="206"/>
      <c r="F506" s="206"/>
    </row>
    <row r="507" spans="1:6" s="207" customFormat="1">
      <c r="A507" s="200"/>
      <c r="B507" s="208"/>
      <c r="C507" s="205"/>
      <c r="D507" s="206"/>
      <c r="E507" s="206"/>
      <c r="F507" s="206"/>
    </row>
    <row r="508" spans="1:6" s="207" customFormat="1">
      <c r="A508" s="200"/>
      <c r="B508" s="208"/>
      <c r="C508" s="205"/>
      <c r="D508" s="206"/>
      <c r="E508" s="206"/>
      <c r="F508" s="206"/>
    </row>
    <row r="509" spans="1:6" s="207" customFormat="1">
      <c r="A509" s="200"/>
      <c r="B509" s="208"/>
      <c r="C509" s="205"/>
      <c r="D509" s="206"/>
      <c r="E509" s="206"/>
      <c r="F509" s="206"/>
    </row>
    <row r="510" spans="1:6" s="207" customFormat="1">
      <c r="A510" s="200"/>
      <c r="B510" s="208"/>
      <c r="C510" s="205"/>
      <c r="D510" s="206"/>
      <c r="E510" s="206"/>
      <c r="F510" s="206"/>
    </row>
    <row r="511" spans="1:6" s="207" customFormat="1">
      <c r="A511" s="200"/>
      <c r="B511" s="208"/>
      <c r="C511" s="205"/>
      <c r="D511" s="206"/>
      <c r="E511" s="206"/>
      <c r="F511" s="206"/>
    </row>
    <row r="512" spans="1:6" s="207" customFormat="1">
      <c r="A512" s="200"/>
      <c r="B512" s="208"/>
      <c r="C512" s="205"/>
      <c r="D512" s="206"/>
      <c r="E512" s="206"/>
      <c r="F512" s="206"/>
    </row>
    <row r="513" spans="1:6" s="207" customFormat="1">
      <c r="A513" s="200"/>
      <c r="B513" s="208"/>
      <c r="C513" s="205"/>
      <c r="D513" s="206"/>
      <c r="E513" s="206"/>
      <c r="F513" s="206"/>
    </row>
    <row r="514" spans="1:6" s="207" customFormat="1">
      <c r="A514" s="200"/>
      <c r="B514" s="208"/>
      <c r="C514" s="205"/>
      <c r="D514" s="206"/>
      <c r="E514" s="206"/>
      <c r="F514" s="206"/>
    </row>
    <row r="515" spans="1:6" s="207" customFormat="1">
      <c r="A515" s="200"/>
      <c r="B515" s="208"/>
      <c r="C515" s="205"/>
      <c r="D515" s="206"/>
      <c r="E515" s="206"/>
      <c r="F515" s="206"/>
    </row>
    <row r="516" spans="1:6" s="207" customFormat="1">
      <c r="A516" s="200"/>
      <c r="B516" s="208"/>
      <c r="C516" s="205"/>
      <c r="D516" s="206"/>
      <c r="E516" s="206"/>
      <c r="F516" s="206"/>
    </row>
    <row r="517" spans="1:6" s="207" customFormat="1">
      <c r="A517" s="200"/>
      <c r="B517" s="208"/>
      <c r="C517" s="205"/>
      <c r="D517" s="206"/>
      <c r="E517" s="206"/>
      <c r="F517" s="206"/>
    </row>
    <row r="518" spans="1:6" s="207" customFormat="1">
      <c r="A518" s="200"/>
      <c r="B518" s="208"/>
      <c r="C518" s="205"/>
      <c r="D518" s="206"/>
      <c r="E518" s="206"/>
      <c r="F518" s="206"/>
    </row>
    <row r="519" spans="1:6" s="207" customFormat="1">
      <c r="A519" s="200"/>
      <c r="B519" s="208"/>
      <c r="C519" s="205"/>
      <c r="D519" s="206"/>
      <c r="E519" s="206"/>
      <c r="F519" s="206"/>
    </row>
    <row r="520" spans="1:6" s="207" customFormat="1">
      <c r="A520" s="200"/>
      <c r="B520" s="208"/>
      <c r="C520" s="205"/>
      <c r="D520" s="206"/>
      <c r="E520" s="206"/>
      <c r="F520" s="206"/>
    </row>
    <row r="521" spans="1:6" s="207" customFormat="1">
      <c r="A521" s="200"/>
      <c r="B521" s="208"/>
      <c r="C521" s="205"/>
      <c r="D521" s="206"/>
      <c r="E521" s="206"/>
      <c r="F521" s="206"/>
    </row>
    <row r="522" spans="1:6" s="207" customFormat="1">
      <c r="A522" s="200"/>
      <c r="B522" s="208"/>
      <c r="C522" s="205"/>
      <c r="D522" s="206"/>
      <c r="E522" s="206"/>
      <c r="F522" s="206"/>
    </row>
    <row r="523" spans="1:6" s="207" customFormat="1">
      <c r="A523" s="200"/>
      <c r="B523" s="208"/>
      <c r="C523" s="205"/>
      <c r="D523" s="206"/>
      <c r="E523" s="206"/>
      <c r="F523" s="206"/>
    </row>
    <row r="524" spans="1:6" s="207" customFormat="1">
      <c r="A524" s="200"/>
      <c r="B524" s="208"/>
      <c r="C524" s="205"/>
      <c r="D524" s="206"/>
      <c r="E524" s="206"/>
      <c r="F524" s="206"/>
    </row>
    <row r="525" spans="1:6" s="207" customFormat="1">
      <c r="A525" s="200"/>
      <c r="B525" s="208"/>
      <c r="C525" s="205"/>
      <c r="D525" s="206"/>
      <c r="E525" s="206"/>
      <c r="F525" s="206"/>
    </row>
    <row r="526" spans="1:6" s="207" customFormat="1">
      <c r="A526" s="200"/>
      <c r="B526" s="208"/>
      <c r="C526" s="205"/>
      <c r="D526" s="206"/>
      <c r="E526" s="206"/>
      <c r="F526" s="206"/>
    </row>
    <row r="527" spans="1:6" s="207" customFormat="1">
      <c r="A527" s="200"/>
      <c r="B527" s="208"/>
      <c r="C527" s="205"/>
      <c r="D527" s="206"/>
      <c r="E527" s="206"/>
      <c r="F527" s="206"/>
    </row>
    <row r="528" spans="1:6" s="207" customFormat="1">
      <c r="A528" s="200"/>
      <c r="B528" s="208"/>
      <c r="C528" s="205"/>
      <c r="D528" s="206"/>
      <c r="E528" s="206"/>
      <c r="F528" s="206"/>
    </row>
    <row r="529" spans="1:6" s="207" customFormat="1">
      <c r="A529" s="200"/>
      <c r="B529" s="208"/>
      <c r="C529" s="205"/>
      <c r="D529" s="206"/>
      <c r="E529" s="206"/>
      <c r="F529" s="206"/>
    </row>
    <row r="530" spans="1:6" s="207" customFormat="1">
      <c r="A530" s="200"/>
      <c r="B530" s="208"/>
      <c r="C530" s="205"/>
      <c r="D530" s="206"/>
      <c r="E530" s="206"/>
      <c r="F530" s="206"/>
    </row>
    <row r="531" spans="1:6" s="207" customFormat="1">
      <c r="A531" s="200"/>
      <c r="B531" s="208"/>
      <c r="C531" s="205"/>
      <c r="D531" s="206"/>
      <c r="E531" s="206"/>
      <c r="F531" s="206"/>
    </row>
    <row r="532" spans="1:6" s="207" customFormat="1">
      <c r="A532" s="200"/>
      <c r="B532" s="208"/>
      <c r="C532" s="205"/>
      <c r="D532" s="206"/>
      <c r="E532" s="206"/>
      <c r="F532" s="206"/>
    </row>
    <row r="533" spans="1:6" s="207" customFormat="1">
      <c r="A533" s="200"/>
      <c r="B533" s="208"/>
      <c r="C533" s="205"/>
      <c r="D533" s="206"/>
      <c r="E533" s="206"/>
      <c r="F533" s="206"/>
    </row>
    <row r="534" spans="1:6" s="207" customFormat="1">
      <c r="A534" s="200"/>
      <c r="B534" s="208"/>
      <c r="C534" s="205"/>
      <c r="D534" s="206"/>
      <c r="E534" s="206"/>
      <c r="F534" s="206"/>
    </row>
    <row r="535" spans="1:6" s="207" customFormat="1">
      <c r="A535" s="200"/>
      <c r="B535" s="208"/>
      <c r="C535" s="205"/>
      <c r="D535" s="206"/>
      <c r="E535" s="206"/>
      <c r="F535" s="206"/>
    </row>
    <row r="536" spans="1:6" s="207" customFormat="1">
      <c r="A536" s="200"/>
      <c r="B536" s="208"/>
      <c r="C536" s="205"/>
      <c r="D536" s="206"/>
      <c r="E536" s="206"/>
      <c r="F536" s="206"/>
    </row>
    <row r="537" spans="1:6" s="207" customFormat="1">
      <c r="A537" s="200"/>
      <c r="B537" s="208"/>
      <c r="C537" s="205"/>
      <c r="D537" s="206"/>
      <c r="E537" s="206"/>
      <c r="F537" s="206"/>
    </row>
    <row r="538" spans="1:6" s="207" customFormat="1">
      <c r="A538" s="200"/>
      <c r="B538" s="208"/>
      <c r="C538" s="205"/>
      <c r="D538" s="206"/>
      <c r="E538" s="206"/>
      <c r="F538" s="206"/>
    </row>
    <row r="539" spans="1:6" s="207" customFormat="1">
      <c r="A539" s="200"/>
      <c r="B539" s="208"/>
      <c r="C539" s="205"/>
      <c r="D539" s="206"/>
      <c r="E539" s="206"/>
      <c r="F539" s="206"/>
    </row>
    <row r="540" spans="1:6" s="207" customFormat="1">
      <c r="A540" s="200"/>
      <c r="B540" s="208"/>
      <c r="C540" s="205"/>
      <c r="D540" s="206"/>
      <c r="E540" s="206"/>
      <c r="F540" s="206"/>
    </row>
    <row r="541" spans="1:6" s="207" customFormat="1">
      <c r="A541" s="200"/>
      <c r="B541" s="208"/>
      <c r="C541" s="205"/>
      <c r="D541" s="206"/>
      <c r="E541" s="206"/>
      <c r="F541" s="206"/>
    </row>
    <row r="542" spans="1:6" s="207" customFormat="1">
      <c r="A542" s="200"/>
      <c r="B542" s="208"/>
      <c r="C542" s="205"/>
      <c r="D542" s="206"/>
      <c r="E542" s="206"/>
      <c r="F542" s="206"/>
    </row>
    <row r="543" spans="1:6" s="207" customFormat="1">
      <c r="A543" s="200"/>
      <c r="B543" s="208"/>
      <c r="C543" s="205"/>
      <c r="D543" s="206"/>
      <c r="E543" s="206"/>
      <c r="F543" s="206"/>
    </row>
    <row r="544" spans="1:6" s="207" customFormat="1">
      <c r="A544" s="200"/>
      <c r="B544" s="208"/>
      <c r="C544" s="205"/>
      <c r="D544" s="206"/>
      <c r="E544" s="206"/>
      <c r="F544" s="206"/>
    </row>
    <row r="545" spans="1:6" s="207" customFormat="1">
      <c r="A545" s="200"/>
      <c r="B545" s="208"/>
      <c r="C545" s="205"/>
      <c r="D545" s="206"/>
      <c r="E545" s="206"/>
      <c r="F545" s="206"/>
    </row>
    <row r="546" spans="1:6" s="207" customFormat="1">
      <c r="A546" s="200"/>
      <c r="B546" s="208"/>
      <c r="C546" s="205"/>
      <c r="D546" s="206"/>
      <c r="E546" s="206"/>
      <c r="F546" s="206"/>
    </row>
    <row r="547" spans="1:6" s="207" customFormat="1">
      <c r="A547" s="200"/>
      <c r="B547" s="208"/>
      <c r="C547" s="205"/>
      <c r="D547" s="206"/>
      <c r="E547" s="206"/>
      <c r="F547" s="206"/>
    </row>
    <row r="548" spans="1:6" s="207" customFormat="1">
      <c r="A548" s="200"/>
      <c r="B548" s="208"/>
      <c r="C548" s="205"/>
      <c r="D548" s="206"/>
      <c r="E548" s="206"/>
      <c r="F548" s="206"/>
    </row>
    <row r="549" spans="1:6" s="207" customFormat="1">
      <c r="A549" s="200"/>
      <c r="B549" s="208"/>
      <c r="C549" s="205"/>
      <c r="D549" s="206"/>
      <c r="E549" s="206"/>
      <c r="F549" s="206"/>
    </row>
    <row r="550" spans="1:6" s="207" customFormat="1">
      <c r="A550" s="200"/>
      <c r="B550" s="208"/>
      <c r="C550" s="205"/>
      <c r="D550" s="206"/>
      <c r="E550" s="206"/>
      <c r="F550" s="206"/>
    </row>
    <row r="551" spans="1:6" s="207" customFormat="1">
      <c r="A551" s="200"/>
      <c r="B551" s="208"/>
      <c r="C551" s="205"/>
      <c r="D551" s="206"/>
      <c r="E551" s="206"/>
      <c r="F551" s="206"/>
    </row>
    <row r="552" spans="1:6" s="207" customFormat="1">
      <c r="A552" s="200"/>
      <c r="B552" s="208"/>
      <c r="C552" s="205"/>
      <c r="D552" s="206"/>
      <c r="E552" s="206"/>
      <c r="F552" s="206"/>
    </row>
    <row r="553" spans="1:6" s="207" customFormat="1">
      <c r="A553" s="200"/>
      <c r="B553" s="208"/>
      <c r="C553" s="205"/>
      <c r="D553" s="206"/>
      <c r="E553" s="206"/>
      <c r="F553" s="206"/>
    </row>
    <row r="554" spans="1:6" s="207" customFormat="1">
      <c r="A554" s="200"/>
      <c r="B554" s="208"/>
      <c r="C554" s="205"/>
      <c r="D554" s="206"/>
      <c r="E554" s="206"/>
      <c r="F554" s="206"/>
    </row>
    <row r="555" spans="1:6" s="207" customFormat="1">
      <c r="A555" s="200"/>
      <c r="B555" s="208"/>
      <c r="C555" s="205"/>
      <c r="D555" s="206"/>
      <c r="E555" s="206"/>
      <c r="F555" s="206"/>
    </row>
    <row r="556" spans="1:6" s="207" customFormat="1">
      <c r="A556" s="200"/>
      <c r="B556" s="208"/>
      <c r="C556" s="205"/>
      <c r="D556" s="206"/>
      <c r="E556" s="206"/>
      <c r="F556" s="206"/>
    </row>
    <row r="557" spans="1:6" s="207" customFormat="1">
      <c r="A557" s="200"/>
      <c r="B557" s="208"/>
      <c r="C557" s="205"/>
      <c r="D557" s="206"/>
      <c r="E557" s="206"/>
      <c r="F557" s="206"/>
    </row>
    <row r="558" spans="1:6" s="207" customFormat="1">
      <c r="A558" s="200"/>
      <c r="B558" s="208"/>
      <c r="C558" s="205"/>
      <c r="D558" s="206"/>
      <c r="E558" s="206"/>
      <c r="F558" s="206"/>
    </row>
    <row r="559" spans="1:6" s="207" customFormat="1">
      <c r="A559" s="200"/>
      <c r="B559" s="208"/>
      <c r="C559" s="205"/>
      <c r="D559" s="206"/>
      <c r="E559" s="206"/>
      <c r="F559" s="206"/>
    </row>
    <row r="560" spans="1:6" s="207" customFormat="1">
      <c r="A560" s="200"/>
      <c r="B560" s="208"/>
      <c r="C560" s="205"/>
      <c r="D560" s="206"/>
      <c r="E560" s="206"/>
      <c r="F560" s="206"/>
    </row>
    <row r="561" spans="1:6" s="207" customFormat="1">
      <c r="A561" s="200"/>
      <c r="B561" s="208"/>
      <c r="C561" s="205"/>
      <c r="D561" s="206"/>
      <c r="E561" s="206"/>
      <c r="F561" s="206"/>
    </row>
    <row r="562" spans="1:6" s="207" customFormat="1">
      <c r="A562" s="200"/>
      <c r="B562" s="208"/>
      <c r="C562" s="205"/>
      <c r="D562" s="206"/>
      <c r="E562" s="206"/>
      <c r="F562" s="206"/>
    </row>
    <row r="563" spans="1:6" s="207" customFormat="1">
      <c r="A563" s="200"/>
      <c r="B563" s="208"/>
      <c r="C563" s="205"/>
      <c r="D563" s="206"/>
      <c r="E563" s="206"/>
      <c r="F563" s="206"/>
    </row>
    <row r="564" spans="1:6" s="207" customFormat="1">
      <c r="A564" s="200"/>
      <c r="B564" s="208"/>
      <c r="C564" s="205"/>
      <c r="D564" s="206"/>
      <c r="E564" s="206"/>
      <c r="F564" s="206"/>
    </row>
    <row r="565" spans="1:6" s="207" customFormat="1">
      <c r="A565" s="200"/>
      <c r="B565" s="208"/>
      <c r="C565" s="205"/>
      <c r="D565" s="206"/>
      <c r="E565" s="206"/>
      <c r="F565" s="206"/>
    </row>
    <row r="566" spans="1:6" s="207" customFormat="1">
      <c r="A566" s="200"/>
      <c r="B566" s="208"/>
      <c r="C566" s="205"/>
      <c r="D566" s="206"/>
      <c r="E566" s="206"/>
      <c r="F566" s="206"/>
    </row>
    <row r="567" spans="1:6" s="207" customFormat="1">
      <c r="A567" s="200"/>
      <c r="B567" s="208"/>
      <c r="C567" s="205"/>
      <c r="D567" s="206"/>
      <c r="E567" s="206"/>
      <c r="F567" s="206"/>
    </row>
    <row r="568" spans="1:6" s="207" customFormat="1">
      <c r="A568" s="200"/>
      <c r="B568" s="208"/>
      <c r="C568" s="205"/>
      <c r="D568" s="206"/>
      <c r="E568" s="206"/>
      <c r="F568" s="206"/>
    </row>
    <row r="569" spans="1:6" s="207" customFormat="1">
      <c r="A569" s="200"/>
      <c r="B569" s="208"/>
      <c r="C569" s="205"/>
      <c r="D569" s="206"/>
      <c r="E569" s="206"/>
      <c r="F569" s="206"/>
    </row>
    <row r="570" spans="1:6" s="207" customFormat="1">
      <c r="A570" s="200"/>
      <c r="B570" s="208"/>
      <c r="C570" s="205"/>
      <c r="D570" s="206"/>
      <c r="E570" s="206"/>
      <c r="F570" s="206"/>
    </row>
    <row r="571" spans="1:6" s="207" customFormat="1">
      <c r="A571" s="200"/>
      <c r="B571" s="208"/>
      <c r="C571" s="205"/>
      <c r="D571" s="206"/>
      <c r="E571" s="206"/>
      <c r="F571" s="206"/>
    </row>
    <row r="572" spans="1:6" s="207" customFormat="1">
      <c r="A572" s="200"/>
      <c r="B572" s="208"/>
      <c r="C572" s="205"/>
      <c r="D572" s="206"/>
      <c r="E572" s="206"/>
      <c r="F572" s="206"/>
    </row>
    <row r="573" spans="1:6" s="207" customFormat="1">
      <c r="A573" s="200"/>
      <c r="B573" s="208"/>
      <c r="C573" s="205"/>
      <c r="D573" s="206"/>
      <c r="E573" s="206"/>
      <c r="F573" s="206"/>
    </row>
    <row r="574" spans="1:6" s="207" customFormat="1">
      <c r="A574" s="200"/>
      <c r="B574" s="208"/>
      <c r="C574" s="205"/>
      <c r="D574" s="206"/>
      <c r="E574" s="206"/>
      <c r="F574" s="206"/>
    </row>
    <row r="575" spans="1:6" s="207" customFormat="1">
      <c r="A575" s="200"/>
      <c r="B575" s="208"/>
      <c r="C575" s="205"/>
      <c r="D575" s="206"/>
      <c r="E575" s="206"/>
      <c r="F575" s="206"/>
    </row>
    <row r="576" spans="1:6" s="207" customFormat="1">
      <c r="A576" s="200"/>
      <c r="B576" s="208"/>
      <c r="C576" s="205"/>
      <c r="D576" s="206"/>
      <c r="E576" s="206"/>
      <c r="F576" s="206"/>
    </row>
    <row r="577" spans="1:6" s="207" customFormat="1">
      <c r="A577" s="200"/>
      <c r="B577" s="208"/>
      <c r="C577" s="205"/>
      <c r="D577" s="206"/>
      <c r="E577" s="206"/>
      <c r="F577" s="206"/>
    </row>
    <row r="578" spans="1:6" s="207" customFormat="1">
      <c r="A578" s="200"/>
      <c r="B578" s="208"/>
      <c r="C578" s="205"/>
      <c r="D578" s="206"/>
      <c r="E578" s="206"/>
      <c r="F578" s="206"/>
    </row>
    <row r="579" spans="1:6" s="207" customFormat="1">
      <c r="A579" s="200"/>
      <c r="B579" s="208"/>
      <c r="C579" s="205"/>
      <c r="D579" s="206"/>
      <c r="E579" s="206"/>
      <c r="F579" s="206"/>
    </row>
    <row r="580" spans="1:6" s="207" customFormat="1">
      <c r="A580" s="200"/>
      <c r="B580" s="208"/>
      <c r="C580" s="205"/>
      <c r="D580" s="206"/>
      <c r="E580" s="206"/>
      <c r="F580" s="206"/>
    </row>
    <row r="581" spans="1:6" s="207" customFormat="1">
      <c r="A581" s="200"/>
      <c r="B581" s="208"/>
      <c r="C581" s="205"/>
      <c r="D581" s="206"/>
      <c r="E581" s="206"/>
      <c r="F581" s="206"/>
    </row>
    <row r="582" spans="1:6" s="207" customFormat="1">
      <c r="A582" s="200"/>
      <c r="B582" s="208"/>
      <c r="C582" s="205"/>
      <c r="D582" s="206"/>
      <c r="E582" s="206"/>
      <c r="F582" s="206"/>
    </row>
    <row r="583" spans="1:6" s="207" customFormat="1">
      <c r="A583" s="200"/>
      <c r="B583" s="208"/>
      <c r="C583" s="205"/>
      <c r="D583" s="206"/>
      <c r="E583" s="206"/>
      <c r="F583" s="206"/>
    </row>
    <row r="584" spans="1:6" s="207" customFormat="1">
      <c r="A584" s="200"/>
      <c r="B584" s="208"/>
      <c r="C584" s="205"/>
      <c r="D584" s="206"/>
      <c r="E584" s="206"/>
      <c r="F584" s="206"/>
    </row>
    <row r="585" spans="1:6" s="207" customFormat="1">
      <c r="A585" s="200"/>
      <c r="B585" s="208"/>
      <c r="C585" s="205"/>
      <c r="D585" s="206"/>
      <c r="E585" s="206"/>
      <c r="F585" s="206"/>
    </row>
    <row r="586" spans="1:6" s="207" customFormat="1">
      <c r="A586" s="200"/>
      <c r="B586" s="208"/>
      <c r="C586" s="205"/>
      <c r="D586" s="206"/>
      <c r="E586" s="206"/>
      <c r="F586" s="206"/>
    </row>
    <row r="587" spans="1:6" s="207" customFormat="1">
      <c r="A587" s="200"/>
      <c r="B587" s="208"/>
      <c r="C587" s="205"/>
      <c r="D587" s="206"/>
      <c r="E587" s="206"/>
      <c r="F587" s="206"/>
    </row>
    <row r="588" spans="1:6" s="207" customFormat="1">
      <c r="A588" s="200"/>
      <c r="B588" s="208"/>
      <c r="C588" s="205"/>
      <c r="D588" s="206"/>
      <c r="E588" s="206"/>
      <c r="F588" s="206"/>
    </row>
    <row r="589" spans="1:6" s="207" customFormat="1">
      <c r="A589" s="200"/>
      <c r="B589" s="208"/>
      <c r="C589" s="205"/>
      <c r="D589" s="206"/>
      <c r="E589" s="206"/>
      <c r="F589" s="206"/>
    </row>
    <row r="590" spans="1:6" s="207" customFormat="1">
      <c r="A590" s="200"/>
      <c r="B590" s="208"/>
      <c r="C590" s="205"/>
      <c r="D590" s="206"/>
      <c r="E590" s="206"/>
      <c r="F590" s="206"/>
    </row>
    <row r="591" spans="1:6" s="207" customFormat="1">
      <c r="A591" s="200"/>
      <c r="B591" s="208"/>
      <c r="C591" s="205"/>
      <c r="D591" s="206"/>
      <c r="E591" s="206"/>
      <c r="F591" s="206"/>
    </row>
    <row r="592" spans="1:6" s="207" customFormat="1">
      <c r="A592" s="200"/>
      <c r="B592" s="208"/>
      <c r="C592" s="205"/>
      <c r="D592" s="206"/>
      <c r="E592" s="206"/>
      <c r="F592" s="206"/>
    </row>
    <row r="593" spans="1:6" s="207" customFormat="1">
      <c r="A593" s="200"/>
      <c r="B593" s="208"/>
      <c r="C593" s="205"/>
      <c r="D593" s="206"/>
      <c r="E593" s="206"/>
      <c r="F593" s="206"/>
    </row>
    <row r="594" spans="1:6" s="207" customFormat="1">
      <c r="A594" s="200"/>
      <c r="B594" s="208"/>
      <c r="C594" s="205"/>
      <c r="D594" s="206"/>
      <c r="E594" s="206"/>
      <c r="F594" s="206"/>
    </row>
    <row r="595" spans="1:6" s="207" customFormat="1">
      <c r="A595" s="200"/>
      <c r="B595" s="208"/>
      <c r="C595" s="205"/>
      <c r="D595" s="206"/>
      <c r="E595" s="206"/>
      <c r="F595" s="206"/>
    </row>
    <row r="596" spans="1:6" s="207" customFormat="1">
      <c r="A596" s="200"/>
      <c r="B596" s="208"/>
      <c r="C596" s="205"/>
      <c r="D596" s="206"/>
      <c r="E596" s="206"/>
      <c r="F596" s="206"/>
    </row>
    <row r="597" spans="1:6" s="207" customFormat="1">
      <c r="A597" s="200"/>
      <c r="B597" s="208"/>
      <c r="C597" s="205"/>
      <c r="D597" s="206"/>
      <c r="E597" s="206"/>
      <c r="F597" s="206"/>
    </row>
    <row r="598" spans="1:6" s="207" customFormat="1">
      <c r="A598" s="200"/>
      <c r="B598" s="208"/>
      <c r="C598" s="205"/>
      <c r="D598" s="206"/>
      <c r="E598" s="206"/>
      <c r="F598" s="206"/>
    </row>
    <row r="599" spans="1:6" s="207" customFormat="1">
      <c r="A599" s="200"/>
      <c r="B599" s="208"/>
      <c r="C599" s="205"/>
      <c r="D599" s="206"/>
      <c r="E599" s="206"/>
      <c r="F599" s="206"/>
    </row>
    <row r="600" spans="1:6" s="207" customFormat="1">
      <c r="A600" s="200"/>
      <c r="B600" s="208"/>
      <c r="C600" s="205"/>
      <c r="D600" s="206"/>
      <c r="E600" s="206"/>
      <c r="F600" s="206"/>
    </row>
    <row r="601" spans="1:6" s="207" customFormat="1">
      <c r="A601" s="200"/>
      <c r="B601" s="208"/>
      <c r="C601" s="205"/>
      <c r="D601" s="206"/>
      <c r="E601" s="206"/>
      <c r="F601" s="206"/>
    </row>
    <row r="602" spans="1:6" s="207" customFormat="1">
      <c r="A602" s="200"/>
      <c r="B602" s="208"/>
      <c r="C602" s="205"/>
      <c r="D602" s="206"/>
      <c r="E602" s="206"/>
      <c r="F602" s="206"/>
    </row>
    <row r="603" spans="1:6" s="207" customFormat="1">
      <c r="A603" s="200"/>
      <c r="B603" s="208"/>
      <c r="C603" s="205"/>
      <c r="D603" s="206"/>
      <c r="E603" s="206"/>
      <c r="F603" s="206"/>
    </row>
    <row r="604" spans="1:6" s="207" customFormat="1">
      <c r="A604" s="200"/>
      <c r="B604" s="208"/>
      <c r="C604" s="205"/>
      <c r="D604" s="206"/>
      <c r="E604" s="206"/>
      <c r="F604" s="206"/>
    </row>
    <row r="605" spans="1:6" s="207" customFormat="1">
      <c r="A605" s="200"/>
      <c r="B605" s="208"/>
      <c r="C605" s="205"/>
      <c r="D605" s="206"/>
      <c r="E605" s="206"/>
      <c r="F605" s="206"/>
    </row>
    <row r="606" spans="1:6" s="207" customFormat="1">
      <c r="A606" s="200"/>
      <c r="B606" s="208"/>
      <c r="C606" s="205"/>
      <c r="D606" s="206"/>
      <c r="E606" s="206"/>
      <c r="F606" s="206"/>
    </row>
    <row r="607" spans="1:6" s="207" customFormat="1">
      <c r="A607" s="200"/>
      <c r="B607" s="208"/>
      <c r="C607" s="205"/>
      <c r="D607" s="206"/>
      <c r="E607" s="206"/>
      <c r="F607" s="206"/>
    </row>
    <row r="608" spans="1:6" s="207" customFormat="1">
      <c r="A608" s="200"/>
      <c r="B608" s="208"/>
      <c r="C608" s="205"/>
      <c r="D608" s="206"/>
      <c r="E608" s="206"/>
      <c r="F608" s="206"/>
    </row>
    <row r="609" spans="1:6" s="207" customFormat="1">
      <c r="A609" s="200"/>
      <c r="B609" s="208"/>
      <c r="C609" s="205"/>
      <c r="D609" s="206"/>
      <c r="E609" s="206"/>
      <c r="F609" s="206"/>
    </row>
    <row r="610" spans="1:6" s="207" customFormat="1">
      <c r="A610" s="200"/>
      <c r="B610" s="208"/>
      <c r="C610" s="205"/>
      <c r="D610" s="206"/>
      <c r="E610" s="206"/>
      <c r="F610" s="206"/>
    </row>
    <row r="611" spans="1:6" s="207" customFormat="1">
      <c r="A611" s="200"/>
      <c r="B611" s="208"/>
      <c r="C611" s="205"/>
      <c r="D611" s="206"/>
      <c r="E611" s="206"/>
      <c r="F611" s="206"/>
    </row>
    <row r="612" spans="1:6" s="207" customFormat="1">
      <c r="A612" s="200"/>
      <c r="B612" s="208"/>
      <c r="C612" s="205"/>
      <c r="D612" s="206"/>
      <c r="E612" s="206"/>
      <c r="F612" s="206"/>
    </row>
    <row r="613" spans="1:6" s="207" customFormat="1">
      <c r="A613" s="200"/>
      <c r="B613" s="208"/>
      <c r="C613" s="205"/>
      <c r="D613" s="206"/>
      <c r="E613" s="206"/>
      <c r="F613" s="206"/>
    </row>
    <row r="614" spans="1:6" s="207" customFormat="1">
      <c r="A614" s="200"/>
      <c r="B614" s="208"/>
      <c r="C614" s="205"/>
      <c r="D614" s="206"/>
      <c r="E614" s="206"/>
      <c r="F614" s="206"/>
    </row>
    <row r="615" spans="1:6" s="207" customFormat="1">
      <c r="A615" s="200"/>
      <c r="B615" s="208"/>
      <c r="C615" s="205"/>
      <c r="D615" s="206"/>
      <c r="E615" s="206"/>
      <c r="F615" s="206"/>
    </row>
    <row r="616" spans="1:6" s="207" customFormat="1">
      <c r="A616" s="200"/>
      <c r="B616" s="208"/>
      <c r="C616" s="205"/>
      <c r="D616" s="206"/>
      <c r="E616" s="206"/>
      <c r="F616" s="206"/>
    </row>
    <row r="617" spans="1:6" s="207" customFormat="1">
      <c r="A617" s="200"/>
      <c r="B617" s="208"/>
      <c r="C617" s="205"/>
      <c r="D617" s="206"/>
      <c r="E617" s="206"/>
      <c r="F617" s="206"/>
    </row>
    <row r="618" spans="1:6">
      <c r="F618" s="206"/>
    </row>
    <row r="619" spans="1:6">
      <c r="F619" s="206"/>
    </row>
    <row r="620" spans="1:6">
      <c r="F620" s="206"/>
    </row>
    <row r="621" spans="1:6">
      <c r="F621" s="206"/>
    </row>
    <row r="622" spans="1:6">
      <c r="F622" s="206"/>
    </row>
    <row r="623" spans="1:6">
      <c r="F623" s="206"/>
    </row>
    <row r="624" spans="1:6">
      <c r="F624" s="206"/>
    </row>
    <row r="625" spans="6:6">
      <c r="F625" s="206"/>
    </row>
    <row r="626" spans="6:6">
      <c r="F626" s="206"/>
    </row>
    <row r="627" spans="6:6">
      <c r="F627" s="206"/>
    </row>
    <row r="628" spans="6:6">
      <c r="F628" s="206"/>
    </row>
    <row r="629" spans="6:6">
      <c r="F629" s="206"/>
    </row>
    <row r="630" spans="6:6">
      <c r="F630" s="206"/>
    </row>
    <row r="631" spans="6:6">
      <c r="F631" s="206"/>
    </row>
    <row r="632" spans="6:6">
      <c r="F632" s="206"/>
    </row>
    <row r="633" spans="6:6">
      <c r="F633" s="206"/>
    </row>
    <row r="634" spans="6:6">
      <c r="F634" s="206"/>
    </row>
    <row r="635" spans="6:6">
      <c r="F635" s="206"/>
    </row>
    <row r="636" spans="6:6">
      <c r="F636" s="206"/>
    </row>
    <row r="637" spans="6:6">
      <c r="F637" s="206"/>
    </row>
    <row r="638" spans="6:6">
      <c r="F638" s="206"/>
    </row>
    <row r="639" spans="6:6">
      <c r="F639" s="206"/>
    </row>
    <row r="640" spans="6:6">
      <c r="F640" s="206"/>
    </row>
    <row r="641" spans="6:6">
      <c r="F641" s="206"/>
    </row>
    <row r="642" spans="6:6">
      <c r="F642" s="206"/>
    </row>
    <row r="643" spans="6:6">
      <c r="F643" s="206"/>
    </row>
    <row r="644" spans="6:6">
      <c r="F644" s="206"/>
    </row>
    <row r="645" spans="6:6">
      <c r="F645" s="206"/>
    </row>
    <row r="646" spans="6:6">
      <c r="F646" s="206"/>
    </row>
    <row r="647" spans="6:6">
      <c r="F647" s="206"/>
    </row>
    <row r="648" spans="6:6">
      <c r="F648" s="206"/>
    </row>
    <row r="649" spans="6:6">
      <c r="F649" s="206"/>
    </row>
    <row r="650" spans="6:6">
      <c r="F650" s="206"/>
    </row>
    <row r="651" spans="6:6">
      <c r="F651" s="206"/>
    </row>
    <row r="652" spans="6:6">
      <c r="F652" s="206"/>
    </row>
    <row r="653" spans="6:6">
      <c r="F653" s="206"/>
    </row>
    <row r="654" spans="6:6">
      <c r="F654" s="206"/>
    </row>
    <row r="655" spans="6:6">
      <c r="F655" s="206"/>
    </row>
    <row r="656" spans="6:6">
      <c r="F656" s="206"/>
    </row>
    <row r="657" spans="6:6">
      <c r="F657" s="206"/>
    </row>
    <row r="658" spans="6:6">
      <c r="F658" s="206"/>
    </row>
    <row r="659" spans="6:6">
      <c r="F659" s="206"/>
    </row>
    <row r="660" spans="6:6">
      <c r="F660" s="206"/>
    </row>
    <row r="661" spans="6:6">
      <c r="F661" s="206"/>
    </row>
    <row r="662" spans="6:6">
      <c r="F662" s="206"/>
    </row>
    <row r="663" spans="6:6">
      <c r="F663" s="206"/>
    </row>
    <row r="664" spans="6:6">
      <c r="F664" s="206"/>
    </row>
    <row r="665" spans="6:6">
      <c r="F665" s="206"/>
    </row>
    <row r="666" spans="6:6">
      <c r="F666" s="206"/>
    </row>
    <row r="667" spans="6:6">
      <c r="F667" s="206"/>
    </row>
    <row r="668" spans="6:6">
      <c r="F668" s="206"/>
    </row>
    <row r="669" spans="6:6">
      <c r="F669" s="206"/>
    </row>
    <row r="670" spans="6:6">
      <c r="F670" s="206"/>
    </row>
    <row r="671" spans="6:6">
      <c r="F671" s="206"/>
    </row>
    <row r="672" spans="6:6">
      <c r="F672" s="206"/>
    </row>
    <row r="673" spans="6:6">
      <c r="F673" s="206"/>
    </row>
    <row r="674" spans="6:6">
      <c r="F674" s="206"/>
    </row>
    <row r="675" spans="6:6">
      <c r="F675" s="206"/>
    </row>
    <row r="676" spans="6:6">
      <c r="F676" s="206"/>
    </row>
    <row r="677" spans="6:6">
      <c r="F677" s="206"/>
    </row>
    <row r="678" spans="6:6">
      <c r="F678" s="206"/>
    </row>
    <row r="679" spans="6:6">
      <c r="F679" s="206"/>
    </row>
    <row r="680" spans="6:6">
      <c r="F680" s="206"/>
    </row>
    <row r="681" spans="6:6">
      <c r="F681" s="206"/>
    </row>
    <row r="682" spans="6:6">
      <c r="F682" s="206"/>
    </row>
    <row r="683" spans="6:6">
      <c r="F683" s="206"/>
    </row>
    <row r="684" spans="6:6">
      <c r="F684" s="206"/>
    </row>
    <row r="685" spans="6:6">
      <c r="F685" s="206"/>
    </row>
    <row r="686" spans="6:6">
      <c r="F686" s="206"/>
    </row>
    <row r="687" spans="6:6">
      <c r="F687" s="206"/>
    </row>
    <row r="688" spans="6:6">
      <c r="F688" s="206"/>
    </row>
    <row r="689" spans="6:6">
      <c r="F689" s="206"/>
    </row>
    <row r="690" spans="6:6">
      <c r="F690" s="206"/>
    </row>
    <row r="691" spans="6:6">
      <c r="F691" s="206"/>
    </row>
    <row r="692" spans="6:6">
      <c r="F692" s="206"/>
    </row>
    <row r="693" spans="6:6">
      <c r="F693" s="206"/>
    </row>
    <row r="694" spans="6:6">
      <c r="F694" s="206"/>
    </row>
    <row r="695" spans="6:6">
      <c r="F695" s="206"/>
    </row>
    <row r="696" spans="6:6">
      <c r="F696" s="206"/>
    </row>
    <row r="697" spans="6:6">
      <c r="F697" s="206"/>
    </row>
    <row r="698" spans="6:6">
      <c r="F698" s="206"/>
    </row>
    <row r="699" spans="6:6">
      <c r="F699" s="206"/>
    </row>
    <row r="700" spans="6:6">
      <c r="F700" s="206"/>
    </row>
    <row r="701" spans="6:6">
      <c r="F701" s="206"/>
    </row>
    <row r="702" spans="6:6">
      <c r="F702" s="206"/>
    </row>
    <row r="703" spans="6:6">
      <c r="F703" s="206"/>
    </row>
    <row r="704" spans="6:6">
      <c r="F704" s="206"/>
    </row>
    <row r="705" spans="6:6">
      <c r="F705" s="206"/>
    </row>
    <row r="706" spans="6:6">
      <c r="F706" s="206"/>
    </row>
    <row r="707" spans="6:6">
      <c r="F707" s="206"/>
    </row>
    <row r="708" spans="6:6">
      <c r="F708" s="206"/>
    </row>
    <row r="709" spans="6:6">
      <c r="F709" s="206"/>
    </row>
    <row r="710" spans="6:6">
      <c r="F710" s="206"/>
    </row>
    <row r="711" spans="6:6">
      <c r="F711" s="206"/>
    </row>
    <row r="712" spans="6:6">
      <c r="F712" s="206"/>
    </row>
    <row r="713" spans="6:6">
      <c r="F713" s="206"/>
    </row>
    <row r="714" spans="6:6">
      <c r="F714" s="206"/>
    </row>
    <row r="715" spans="6:6">
      <c r="F715" s="206"/>
    </row>
    <row r="716" spans="6:6">
      <c r="F716" s="206"/>
    </row>
    <row r="717" spans="6:6">
      <c r="F717" s="206"/>
    </row>
    <row r="718" spans="6:6">
      <c r="F718" s="206"/>
    </row>
    <row r="719" spans="6:6">
      <c r="F719" s="206"/>
    </row>
    <row r="720" spans="6:6">
      <c r="F720" s="206"/>
    </row>
    <row r="721" spans="6:6">
      <c r="F721" s="206"/>
    </row>
    <row r="722" spans="6:6">
      <c r="F722" s="206"/>
    </row>
    <row r="723" spans="6:6">
      <c r="F723" s="206"/>
    </row>
    <row r="724" spans="6:6">
      <c r="F724" s="206"/>
    </row>
    <row r="725" spans="6:6">
      <c r="F725" s="206"/>
    </row>
    <row r="726" spans="6:6">
      <c r="F726" s="206"/>
    </row>
    <row r="727" spans="6:6">
      <c r="F727" s="206"/>
    </row>
    <row r="728" spans="6:6">
      <c r="F728" s="206"/>
    </row>
    <row r="729" spans="6:6">
      <c r="F729" s="206"/>
    </row>
    <row r="730" spans="6:6">
      <c r="F730" s="206"/>
    </row>
    <row r="731" spans="6:6">
      <c r="F731" s="206"/>
    </row>
    <row r="732" spans="6:6">
      <c r="F732" s="206"/>
    </row>
    <row r="733" spans="6:6">
      <c r="F733" s="206"/>
    </row>
    <row r="734" spans="6:6">
      <c r="F734" s="206"/>
    </row>
    <row r="735" spans="6:6">
      <c r="F735" s="206"/>
    </row>
    <row r="736" spans="6:6">
      <c r="F736" s="206"/>
    </row>
    <row r="737" spans="6:6">
      <c r="F737" s="206"/>
    </row>
    <row r="738" spans="6:6">
      <c r="F738" s="206"/>
    </row>
    <row r="739" spans="6:6">
      <c r="F739" s="206"/>
    </row>
    <row r="740" spans="6:6">
      <c r="F740" s="206"/>
    </row>
    <row r="741" spans="6:6">
      <c r="F741" s="206"/>
    </row>
    <row r="742" spans="6:6">
      <c r="F742" s="206"/>
    </row>
    <row r="743" spans="6:6">
      <c r="F743" s="206"/>
    </row>
    <row r="744" spans="6:6">
      <c r="F744" s="206"/>
    </row>
    <row r="745" spans="6:6">
      <c r="F745" s="206"/>
    </row>
    <row r="746" spans="6:6">
      <c r="F746" s="206"/>
    </row>
    <row r="747" spans="6:6">
      <c r="F747" s="206"/>
    </row>
    <row r="748" spans="6:6">
      <c r="F748" s="206"/>
    </row>
    <row r="749" spans="6:6">
      <c r="F749" s="206"/>
    </row>
    <row r="750" spans="6:6">
      <c r="F750" s="206"/>
    </row>
    <row r="751" spans="6:6">
      <c r="F751" s="206"/>
    </row>
    <row r="752" spans="6:6">
      <c r="F752" s="206"/>
    </row>
    <row r="753" spans="6:6">
      <c r="F753" s="206"/>
    </row>
    <row r="754" spans="6:6">
      <c r="F754" s="206"/>
    </row>
    <row r="755" spans="6:6">
      <c r="F755" s="206"/>
    </row>
    <row r="756" spans="6:6">
      <c r="F756" s="206"/>
    </row>
    <row r="757" spans="6:6">
      <c r="F757" s="206"/>
    </row>
    <row r="758" spans="6:6">
      <c r="F758" s="206"/>
    </row>
    <row r="759" spans="6:6">
      <c r="F759" s="206"/>
    </row>
    <row r="760" spans="6:6">
      <c r="F760" s="206"/>
    </row>
    <row r="761" spans="6:6">
      <c r="F761" s="206"/>
    </row>
    <row r="762" spans="6:6">
      <c r="F762" s="206"/>
    </row>
    <row r="763" spans="6:6">
      <c r="F763" s="206"/>
    </row>
    <row r="764" spans="6:6">
      <c r="F764" s="206"/>
    </row>
    <row r="765" spans="6:6">
      <c r="F765" s="206"/>
    </row>
    <row r="766" spans="6:6">
      <c r="F766" s="206"/>
    </row>
    <row r="767" spans="6:6">
      <c r="F767" s="206"/>
    </row>
    <row r="768" spans="6:6">
      <c r="F768" s="206"/>
    </row>
    <row r="769" spans="6:6">
      <c r="F769" s="206"/>
    </row>
    <row r="770" spans="6:6">
      <c r="F770" s="206"/>
    </row>
    <row r="771" spans="6:6">
      <c r="F771" s="206"/>
    </row>
    <row r="772" spans="6:6">
      <c r="F772" s="206"/>
    </row>
    <row r="773" spans="6:6">
      <c r="F773" s="206"/>
    </row>
    <row r="774" spans="6:6">
      <c r="F774" s="206"/>
    </row>
    <row r="775" spans="6:6">
      <c r="F775" s="206"/>
    </row>
    <row r="776" spans="6:6">
      <c r="F776" s="206"/>
    </row>
    <row r="777" spans="6:6">
      <c r="F777" s="206"/>
    </row>
    <row r="778" spans="6:6">
      <c r="F778" s="206"/>
    </row>
    <row r="779" spans="6:6">
      <c r="F779" s="206"/>
    </row>
    <row r="780" spans="6:6">
      <c r="F780" s="206"/>
    </row>
    <row r="781" spans="6:6">
      <c r="F781" s="206"/>
    </row>
    <row r="782" spans="6:6">
      <c r="F782" s="206"/>
    </row>
    <row r="783" spans="6:6">
      <c r="F783" s="206"/>
    </row>
    <row r="784" spans="6:6">
      <c r="F784" s="206"/>
    </row>
    <row r="785" spans="6:6">
      <c r="F785" s="206"/>
    </row>
    <row r="786" spans="6:6">
      <c r="F786" s="206"/>
    </row>
    <row r="787" spans="6:6">
      <c r="F787" s="206"/>
    </row>
    <row r="788" spans="6:6">
      <c r="F788" s="206"/>
    </row>
    <row r="789" spans="6:6">
      <c r="F789" s="206"/>
    </row>
    <row r="790" spans="6:6">
      <c r="F790" s="206"/>
    </row>
    <row r="791" spans="6:6">
      <c r="F791" s="206"/>
    </row>
    <row r="792" spans="6:6">
      <c r="F792" s="206"/>
    </row>
    <row r="793" spans="6:6">
      <c r="F793" s="206"/>
    </row>
    <row r="794" spans="6:6">
      <c r="F794" s="206"/>
    </row>
    <row r="795" spans="6:6">
      <c r="F795" s="206"/>
    </row>
    <row r="796" spans="6:6">
      <c r="F796" s="206"/>
    </row>
    <row r="797" spans="6:6">
      <c r="F797" s="206"/>
    </row>
    <row r="798" spans="6:6">
      <c r="F798" s="206"/>
    </row>
    <row r="799" spans="6:6">
      <c r="F799" s="206"/>
    </row>
    <row r="800" spans="6:6">
      <c r="F800" s="206"/>
    </row>
    <row r="801" spans="6:6">
      <c r="F801" s="206"/>
    </row>
    <row r="802" spans="6:6">
      <c r="F802" s="206"/>
    </row>
    <row r="803" spans="6:6">
      <c r="F803" s="206"/>
    </row>
    <row r="804" spans="6:6">
      <c r="F804" s="206"/>
    </row>
    <row r="805" spans="6:6">
      <c r="F805" s="206"/>
    </row>
    <row r="806" spans="6:6">
      <c r="F806" s="206"/>
    </row>
    <row r="807" spans="6:6">
      <c r="F807" s="206"/>
    </row>
    <row r="808" spans="6:6">
      <c r="F808" s="206"/>
    </row>
    <row r="809" spans="6:6">
      <c r="F809" s="206"/>
    </row>
    <row r="810" spans="6:6">
      <c r="F810" s="206"/>
    </row>
    <row r="811" spans="6:6">
      <c r="F811" s="206"/>
    </row>
    <row r="812" spans="6:6">
      <c r="F812" s="206"/>
    </row>
    <row r="813" spans="6:6">
      <c r="F813" s="206"/>
    </row>
    <row r="814" spans="6:6">
      <c r="F814" s="206"/>
    </row>
    <row r="815" spans="6:6">
      <c r="F815" s="206"/>
    </row>
    <row r="816" spans="6:6">
      <c r="F816" s="206"/>
    </row>
    <row r="817" spans="6:6">
      <c r="F817" s="206"/>
    </row>
    <row r="818" spans="6:6">
      <c r="F818" s="206"/>
    </row>
  </sheetData>
  <sheetProtection password="DD5D" sheet="1" objects="1" scenarios="1"/>
  <mergeCells count="1">
    <mergeCell ref="B2:D2"/>
  </mergeCells>
  <pageMargins left="1.1417322834645669" right="0.19685039370078741" top="0.78740157480314965" bottom="0.6692913385826772" header="0.11811023622047245" footer="0"/>
  <pageSetup paperSize="9" scale="91" orientation="portrait" r:id="rId1"/>
  <headerFooter alignWithMargins="0">
    <oddHeader>&amp;C&amp;"Arial CE,Krepko"&amp;8&amp;F&amp;R&amp;"Arial CE,Krepko"&amp;8&amp;G</oddHeader>
    <oddFooter>&amp;C&amp;"Arial CE,Krepko"&amp;P&amp;"Arial CE,Običajno" &amp;8od &amp;N&amp;R&amp;"Arial CE,Krepko"&amp;8&amp;A</oddFooter>
  </headerFooter>
  <rowBreaks count="2" manualBreakCount="2">
    <brk id="24" max="5" man="1"/>
    <brk id="45" max="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3"/>
  <sheetViews>
    <sheetView showZeros="0" view="pageBreakPreview" topLeftCell="A193" zoomScaleNormal="100" zoomScaleSheetLayoutView="100" workbookViewId="0">
      <selection activeCell="E216" sqref="E216"/>
    </sheetView>
  </sheetViews>
  <sheetFormatPr defaultRowHeight="12.75"/>
  <cols>
    <col min="1" max="1" width="6.7109375" style="103" bestFit="1" customWidth="1"/>
    <col min="2" max="2" width="45.7109375" style="165" customWidth="1"/>
    <col min="3" max="3" width="4.7109375" style="104" customWidth="1"/>
    <col min="4" max="4" width="9.7109375" style="164" customWidth="1"/>
    <col min="5" max="5" width="10.7109375" style="106" customWidth="1"/>
    <col min="6" max="6" width="12.7109375" style="106" customWidth="1"/>
    <col min="7" max="16384" width="9.140625" style="45"/>
  </cols>
  <sheetData>
    <row r="1" spans="1:6" s="222" customFormat="1">
      <c r="A1" s="283"/>
      <c r="B1" s="178"/>
      <c r="C1" s="176"/>
      <c r="D1" s="43"/>
      <c r="E1" s="43"/>
      <c r="F1" s="43"/>
    </row>
    <row r="2" spans="1:6" s="222" customFormat="1" ht="15.75">
      <c r="A2" s="284"/>
      <c r="B2" s="537" t="s">
        <v>564</v>
      </c>
      <c r="C2" s="538"/>
      <c r="D2" s="538"/>
      <c r="E2" s="43"/>
      <c r="F2" s="43"/>
    </row>
    <row r="3" spans="1:6" s="222" customFormat="1" ht="15.75">
      <c r="A3" s="220"/>
      <c r="B3" s="221"/>
      <c r="C3" s="176"/>
      <c r="D3" s="43"/>
      <c r="E3" s="43"/>
      <c r="F3" s="43"/>
    </row>
    <row r="4" spans="1:6" s="222" customFormat="1" ht="38.25">
      <c r="A4" s="220"/>
      <c r="B4" s="223" t="s">
        <v>223</v>
      </c>
      <c r="C4" s="176"/>
      <c r="D4" s="43"/>
      <c r="E4" s="43"/>
      <c r="F4" s="43"/>
    </row>
    <row r="5" spans="1:6" s="222" customFormat="1" ht="15.75">
      <c r="A5" s="220"/>
      <c r="B5" s="221"/>
      <c r="C5" s="176"/>
      <c r="D5" s="43"/>
      <c r="E5" s="43"/>
      <c r="F5" s="43"/>
    </row>
    <row r="6" spans="1:6" s="222" customFormat="1">
      <c r="A6" s="220"/>
      <c r="B6" s="179"/>
      <c r="C6" s="176"/>
      <c r="D6" s="43"/>
      <c r="E6" s="43"/>
      <c r="F6" s="43"/>
    </row>
    <row r="7" spans="1:6" s="222" customFormat="1">
      <c r="A7" s="220"/>
      <c r="B7" s="179"/>
      <c r="C7" s="176"/>
      <c r="D7" s="43"/>
      <c r="E7" s="43"/>
      <c r="F7" s="43"/>
    </row>
    <row r="8" spans="1:6" s="222" customFormat="1">
      <c r="A8" s="224" t="s">
        <v>47</v>
      </c>
      <c r="B8" s="225" t="s">
        <v>329</v>
      </c>
      <c r="C8" s="226" t="s">
        <v>25</v>
      </c>
      <c r="D8" s="48"/>
      <c r="E8" s="48"/>
      <c r="F8" s="48">
        <f>F110</f>
        <v>0</v>
      </c>
    </row>
    <row r="9" spans="1:6" s="222" customFormat="1" ht="7.5" customHeight="1">
      <c r="A9" s="220"/>
      <c r="B9" s="179"/>
      <c r="C9" s="176"/>
      <c r="D9" s="43"/>
      <c r="E9" s="43"/>
      <c r="F9" s="43"/>
    </row>
    <row r="10" spans="1:6" s="222" customFormat="1">
      <c r="A10" s="239" t="s">
        <v>53</v>
      </c>
      <c r="B10" s="225" t="s">
        <v>107</v>
      </c>
      <c r="C10" s="226" t="s">
        <v>25</v>
      </c>
      <c r="D10" s="48"/>
      <c r="E10" s="48"/>
      <c r="F10" s="48">
        <f>F185</f>
        <v>0</v>
      </c>
    </row>
    <row r="11" spans="1:6" s="222" customFormat="1" ht="8.1" customHeight="1">
      <c r="A11" s="285"/>
      <c r="B11" s="179"/>
      <c r="C11" s="176"/>
      <c r="D11" s="43"/>
      <c r="E11" s="43"/>
      <c r="F11" s="43"/>
    </row>
    <row r="12" spans="1:6" s="222" customFormat="1" ht="25.5">
      <c r="A12" s="286" t="s">
        <v>54</v>
      </c>
      <c r="B12" s="287" t="s">
        <v>151</v>
      </c>
      <c r="C12" s="226" t="s">
        <v>25</v>
      </c>
      <c r="D12" s="48"/>
      <c r="E12" s="48"/>
      <c r="F12" s="48">
        <f>F226</f>
        <v>0</v>
      </c>
    </row>
    <row r="13" spans="1:6" s="222" customFormat="1" ht="8.1" customHeight="1">
      <c r="A13" s="285"/>
      <c r="B13" s="179"/>
      <c r="C13" s="176"/>
      <c r="D13" s="43"/>
      <c r="E13" s="43"/>
      <c r="F13" s="43"/>
    </row>
    <row r="14" spans="1:6" s="222" customFormat="1">
      <c r="A14" s="239" t="s">
        <v>58</v>
      </c>
      <c r="B14" s="287" t="s">
        <v>131</v>
      </c>
      <c r="C14" s="226" t="s">
        <v>25</v>
      </c>
      <c r="D14" s="48"/>
      <c r="E14" s="48"/>
      <c r="F14" s="48">
        <f>F258</f>
        <v>0</v>
      </c>
    </row>
    <row r="15" spans="1:6" s="222" customFormat="1" ht="8.1" customHeight="1">
      <c r="A15" s="285"/>
      <c r="B15" s="179"/>
      <c r="C15" s="176"/>
      <c r="D15" s="43"/>
      <c r="E15" s="43"/>
      <c r="F15" s="43"/>
    </row>
    <row r="16" spans="1:6" s="222" customFormat="1">
      <c r="A16" s="239" t="s">
        <v>60</v>
      </c>
      <c r="B16" s="287" t="s">
        <v>133</v>
      </c>
      <c r="C16" s="226" t="s">
        <v>25</v>
      </c>
      <c r="D16" s="48"/>
      <c r="E16" s="48"/>
      <c r="F16" s="48">
        <f>F297</f>
        <v>0</v>
      </c>
    </row>
    <row r="17" spans="1:6" s="222" customFormat="1" ht="7.5" customHeight="1">
      <c r="A17" s="220"/>
      <c r="B17" s="179"/>
      <c r="C17" s="176"/>
      <c r="D17" s="43"/>
      <c r="E17" s="43"/>
      <c r="F17" s="43"/>
    </row>
    <row r="18" spans="1:6" s="222" customFormat="1">
      <c r="A18" s="239" t="s">
        <v>102</v>
      </c>
      <c r="B18" s="287" t="s">
        <v>140</v>
      </c>
      <c r="C18" s="288" t="s">
        <v>25</v>
      </c>
      <c r="D18" s="48"/>
      <c r="E18" s="48"/>
      <c r="F18" s="48">
        <f>F330</f>
        <v>0</v>
      </c>
    </row>
    <row r="19" spans="1:6" s="222" customFormat="1" ht="7.5" customHeight="1">
      <c r="A19" s="220"/>
      <c r="B19" s="179"/>
      <c r="C19" s="176"/>
      <c r="D19" s="43"/>
      <c r="E19" s="43"/>
      <c r="F19" s="43"/>
    </row>
    <row r="20" spans="1:6" s="222" customFormat="1" ht="12.75" customHeight="1">
      <c r="A20" s="239" t="s">
        <v>142</v>
      </c>
      <c r="B20" s="287" t="s">
        <v>149</v>
      </c>
      <c r="C20" s="288" t="s">
        <v>25</v>
      </c>
      <c r="D20" s="48"/>
      <c r="E20" s="48"/>
      <c r="F20" s="48">
        <f>F340</f>
        <v>0</v>
      </c>
    </row>
    <row r="21" spans="1:6" s="222" customFormat="1" ht="7.5" customHeight="1" thickBot="1">
      <c r="A21" s="220"/>
      <c r="B21" s="179"/>
      <c r="C21" s="176"/>
      <c r="D21" s="43"/>
      <c r="E21" s="43"/>
      <c r="F21" s="43"/>
    </row>
    <row r="22" spans="1:6" s="222" customFormat="1" ht="15">
      <c r="A22" s="227"/>
      <c r="B22" s="228" t="s">
        <v>91</v>
      </c>
      <c r="C22" s="229" t="s">
        <v>25</v>
      </c>
      <c r="D22" s="107"/>
      <c r="E22" s="230"/>
      <c r="F22" s="231">
        <f>SUM(F8:F21)</f>
        <v>0</v>
      </c>
    </row>
    <row r="23" spans="1:6" s="222" customFormat="1" ht="9.9499999999999993" customHeight="1">
      <c r="A23" s="232"/>
      <c r="B23" s="233"/>
      <c r="C23" s="234"/>
      <c r="D23" s="108"/>
      <c r="E23" s="235"/>
      <c r="F23" s="236"/>
    </row>
    <row r="24" spans="1:6">
      <c r="A24" s="49"/>
      <c r="B24" s="189"/>
      <c r="C24" s="190"/>
      <c r="D24" s="50"/>
      <c r="E24" s="51"/>
      <c r="F24" s="51"/>
    </row>
    <row r="25" spans="1:6">
      <c r="A25" s="49"/>
      <c r="B25" s="189"/>
      <c r="C25" s="190"/>
      <c r="D25" s="50"/>
      <c r="E25" s="51"/>
      <c r="F25" s="51"/>
    </row>
    <row r="26" spans="1:6" ht="12.75" customHeight="1">
      <c r="A26" s="52"/>
      <c r="B26" s="574" t="s">
        <v>72</v>
      </c>
      <c r="C26" s="558"/>
      <c r="D26" s="558"/>
      <c r="E26" s="51"/>
      <c r="F26" s="51"/>
    </row>
    <row r="27" spans="1:6">
      <c r="A27" s="52"/>
      <c r="B27" s="558"/>
      <c r="C27" s="558"/>
      <c r="D27" s="558"/>
      <c r="E27" s="51"/>
      <c r="F27" s="51"/>
    </row>
    <row r="28" spans="1:6">
      <c r="A28" s="53" t="s">
        <v>1</v>
      </c>
      <c r="B28" s="54" t="s">
        <v>2</v>
      </c>
      <c r="C28" s="191"/>
      <c r="D28" s="54"/>
      <c r="E28" s="51"/>
      <c r="F28" s="51"/>
    </row>
    <row r="29" spans="1:6" ht="12.75" customHeight="1">
      <c r="A29" s="53" t="s">
        <v>1</v>
      </c>
      <c r="B29" s="554" t="s">
        <v>3</v>
      </c>
      <c r="C29" s="571"/>
      <c r="D29" s="571"/>
      <c r="E29" s="51"/>
      <c r="F29" s="51"/>
    </row>
    <row r="30" spans="1:6">
      <c r="A30" s="53"/>
      <c r="B30" s="571"/>
      <c r="C30" s="571"/>
      <c r="D30" s="571"/>
      <c r="E30" s="55"/>
      <c r="F30" s="55"/>
    </row>
    <row r="31" spans="1:6">
      <c r="A31" s="53" t="s">
        <v>1</v>
      </c>
      <c r="B31" s="572" t="s">
        <v>92</v>
      </c>
      <c r="C31" s="572"/>
      <c r="D31" s="572"/>
      <c r="E31" s="55"/>
      <c r="F31" s="55"/>
    </row>
    <row r="32" spans="1:6" ht="12.75" customHeight="1">
      <c r="A32" s="53" t="s">
        <v>1</v>
      </c>
      <c r="B32" s="554" t="s">
        <v>4</v>
      </c>
      <c r="C32" s="573"/>
      <c r="D32" s="573"/>
      <c r="E32" s="51"/>
      <c r="F32" s="51"/>
    </row>
    <row r="33" spans="1:6">
      <c r="A33" s="53"/>
      <c r="B33" s="573"/>
      <c r="C33" s="573"/>
      <c r="D33" s="573"/>
      <c r="E33" s="51"/>
      <c r="F33" s="51"/>
    </row>
    <row r="34" spans="1:6">
      <c r="A34" s="53"/>
      <c r="B34" s="573"/>
      <c r="C34" s="573"/>
      <c r="D34" s="573"/>
      <c r="E34" s="51"/>
      <c r="F34" s="51"/>
    </row>
    <row r="35" spans="1:6" ht="12.75" customHeight="1">
      <c r="A35" s="53" t="s">
        <v>1</v>
      </c>
      <c r="B35" s="552" t="s">
        <v>0</v>
      </c>
      <c r="C35" s="552"/>
      <c r="D35" s="552"/>
      <c r="E35" s="55"/>
      <c r="F35" s="55"/>
    </row>
    <row r="36" spans="1:6" ht="12.75" customHeight="1">
      <c r="A36" s="53" t="s">
        <v>1</v>
      </c>
      <c r="B36" s="554" t="s">
        <v>71</v>
      </c>
      <c r="C36" s="555"/>
      <c r="D36" s="555"/>
      <c r="E36" s="44"/>
      <c r="F36" s="44"/>
    </row>
    <row r="37" spans="1:6" ht="12.75" customHeight="1">
      <c r="A37" s="56" t="s">
        <v>1</v>
      </c>
      <c r="B37" s="552" t="s">
        <v>78</v>
      </c>
      <c r="C37" s="552"/>
      <c r="D37" s="552"/>
      <c r="E37" s="55"/>
      <c r="F37" s="55"/>
    </row>
    <row r="38" spans="1:6">
      <c r="A38" s="53"/>
      <c r="B38" s="552"/>
      <c r="C38" s="552"/>
      <c r="D38" s="552"/>
      <c r="E38" s="55"/>
      <c r="F38" s="55"/>
    </row>
    <row r="39" spans="1:6">
      <c r="A39" s="53"/>
      <c r="B39" s="552"/>
      <c r="C39" s="552"/>
      <c r="D39" s="552"/>
      <c r="E39" s="55"/>
      <c r="F39" s="55"/>
    </row>
    <row r="40" spans="1:6">
      <c r="A40" s="53"/>
      <c r="B40" s="552"/>
      <c r="C40" s="552"/>
      <c r="D40" s="552"/>
      <c r="E40" s="55"/>
      <c r="F40" s="55"/>
    </row>
    <row r="41" spans="1:6">
      <c r="A41" s="53"/>
      <c r="B41" s="552"/>
      <c r="C41" s="552"/>
      <c r="D41" s="552"/>
      <c r="E41" s="55"/>
      <c r="F41" s="55"/>
    </row>
    <row r="42" spans="1:6" ht="12.75" customHeight="1">
      <c r="A42" s="53" t="s">
        <v>1</v>
      </c>
      <c r="B42" s="554" t="s">
        <v>311</v>
      </c>
      <c r="C42" s="552"/>
      <c r="D42" s="552"/>
      <c r="E42" s="55"/>
      <c r="F42" s="55"/>
    </row>
    <row r="43" spans="1:6">
      <c r="A43" s="53"/>
      <c r="B43" s="552"/>
      <c r="C43" s="552"/>
      <c r="D43" s="552"/>
      <c r="E43" s="55"/>
      <c r="F43" s="55"/>
    </row>
    <row r="44" spans="1:6" ht="12.75" customHeight="1">
      <c r="A44" s="57" t="s">
        <v>1</v>
      </c>
      <c r="B44" s="556" t="s">
        <v>312</v>
      </c>
      <c r="C44" s="557"/>
      <c r="D44" s="557"/>
      <c r="E44" s="44"/>
      <c r="F44" s="44"/>
    </row>
    <row r="45" spans="1:6">
      <c r="A45" s="46"/>
      <c r="B45" s="557"/>
      <c r="C45" s="557"/>
      <c r="D45" s="557"/>
      <c r="E45" s="44"/>
      <c r="F45" s="44"/>
    </row>
    <row r="46" spans="1:6" ht="12.75" customHeight="1">
      <c r="A46" s="57" t="s">
        <v>1</v>
      </c>
      <c r="B46" s="553" t="s">
        <v>37</v>
      </c>
      <c r="C46" s="545"/>
      <c r="D46" s="545"/>
      <c r="E46" s="44"/>
      <c r="F46" s="44"/>
    </row>
    <row r="47" spans="1:6">
      <c r="A47" s="46"/>
      <c r="B47" s="545"/>
      <c r="C47" s="545"/>
      <c r="D47" s="545"/>
      <c r="E47" s="44"/>
      <c r="F47" s="44"/>
    </row>
    <row r="48" spans="1:6">
      <c r="A48" s="46"/>
      <c r="B48" s="545"/>
      <c r="C48" s="545"/>
      <c r="D48" s="545"/>
      <c r="E48" s="44"/>
      <c r="F48" s="44"/>
    </row>
    <row r="49" spans="1:6" ht="12.75" customHeight="1">
      <c r="A49" s="53" t="s">
        <v>1</v>
      </c>
      <c r="B49" s="551" t="s">
        <v>38</v>
      </c>
      <c r="C49" s="545"/>
      <c r="D49" s="545"/>
      <c r="E49" s="44"/>
      <c r="F49" s="44"/>
    </row>
    <row r="50" spans="1:6">
      <c r="A50" s="53"/>
      <c r="B50" s="545"/>
      <c r="C50" s="545"/>
      <c r="D50" s="545"/>
      <c r="E50" s="44"/>
      <c r="F50" s="44"/>
    </row>
    <row r="51" spans="1:6">
      <c r="A51" s="58"/>
      <c r="B51" s="179"/>
      <c r="C51" s="176"/>
      <c r="D51" s="43"/>
      <c r="E51" s="44"/>
      <c r="F51" s="44"/>
    </row>
    <row r="52" spans="1:6">
      <c r="A52" s="58"/>
      <c r="B52" s="179"/>
      <c r="C52" s="176"/>
      <c r="D52" s="43"/>
      <c r="E52" s="44"/>
      <c r="F52" s="44"/>
    </row>
    <row r="53" spans="1:6" ht="15">
      <c r="A53" s="46"/>
      <c r="B53" s="566" t="s">
        <v>39</v>
      </c>
      <c r="C53" s="566"/>
      <c r="D53" s="566"/>
      <c r="E53" s="44"/>
      <c r="F53" s="44"/>
    </row>
    <row r="54" spans="1:6">
      <c r="A54" s="46"/>
      <c r="B54" s="179"/>
      <c r="C54" s="176"/>
      <c r="D54" s="43"/>
      <c r="E54" s="44"/>
      <c r="F54" s="44"/>
    </row>
    <row r="55" spans="1:6" ht="12.75" customHeight="1">
      <c r="A55" s="57" t="s">
        <v>1</v>
      </c>
      <c r="B55" s="558" t="s">
        <v>93</v>
      </c>
      <c r="C55" s="558"/>
      <c r="D55" s="558"/>
      <c r="E55" s="44"/>
      <c r="F55" s="44"/>
    </row>
    <row r="56" spans="1:6">
      <c r="A56" s="57"/>
      <c r="B56" s="558"/>
      <c r="C56" s="558"/>
      <c r="D56" s="558"/>
      <c r="E56" s="44"/>
      <c r="F56" s="44"/>
    </row>
    <row r="57" spans="1:6">
      <c r="A57" s="57"/>
      <c r="B57" s="558"/>
      <c r="C57" s="558"/>
      <c r="D57" s="558"/>
      <c r="E57" s="44"/>
      <c r="F57" s="44"/>
    </row>
    <row r="58" spans="1:6">
      <c r="A58" s="57"/>
      <c r="B58" s="54"/>
      <c r="C58" s="54"/>
      <c r="D58" s="54"/>
      <c r="E58" s="44"/>
      <c r="F58" s="44"/>
    </row>
    <row r="59" spans="1:6" ht="12.75" customHeight="1">
      <c r="A59" s="57" t="s">
        <v>1</v>
      </c>
      <c r="B59" s="558" t="s">
        <v>45</v>
      </c>
      <c r="C59" s="558"/>
      <c r="D59" s="558"/>
      <c r="E59" s="44"/>
      <c r="F59" s="44"/>
    </row>
    <row r="60" spans="1:6">
      <c r="A60" s="57"/>
      <c r="B60" s="558"/>
      <c r="C60" s="558"/>
      <c r="D60" s="558"/>
      <c r="E60" s="44"/>
      <c r="F60" s="44"/>
    </row>
    <row r="61" spans="1:6">
      <c r="A61" s="57"/>
      <c r="B61" s="558"/>
      <c r="C61" s="558"/>
      <c r="D61" s="558"/>
      <c r="E61" s="44"/>
      <c r="F61" s="44"/>
    </row>
    <row r="62" spans="1:6">
      <c r="A62" s="57"/>
      <c r="B62" s="59"/>
      <c r="C62" s="176"/>
      <c r="D62" s="59"/>
      <c r="E62" s="44"/>
      <c r="F62" s="44"/>
    </row>
    <row r="63" spans="1:6" ht="12.75" customHeight="1">
      <c r="A63" s="57" t="s">
        <v>1</v>
      </c>
      <c r="B63" s="554" t="s">
        <v>314</v>
      </c>
      <c r="C63" s="571"/>
      <c r="D63" s="571"/>
      <c r="E63" s="44"/>
      <c r="F63" s="44"/>
    </row>
    <row r="64" spans="1:6">
      <c r="A64" s="57"/>
      <c r="B64" s="61"/>
      <c r="C64" s="172"/>
      <c r="D64" s="61"/>
      <c r="E64" s="44"/>
      <c r="F64" s="44"/>
    </row>
    <row r="65" spans="1:6" ht="12.75" customHeight="1">
      <c r="A65" s="57" t="s">
        <v>1</v>
      </c>
      <c r="B65" s="539" t="s">
        <v>17</v>
      </c>
      <c r="C65" s="540"/>
      <c r="D65" s="540"/>
      <c r="E65" s="44"/>
      <c r="F65" s="44"/>
    </row>
    <row r="66" spans="1:6">
      <c r="A66" s="57"/>
      <c r="B66" s="541"/>
      <c r="C66" s="541"/>
      <c r="D66" s="541"/>
      <c r="E66" s="44"/>
      <c r="F66" s="44"/>
    </row>
    <row r="67" spans="1:6">
      <c r="A67" s="57"/>
      <c r="B67" s="179"/>
      <c r="C67" s="176"/>
      <c r="D67" s="43"/>
      <c r="E67" s="44"/>
      <c r="F67" s="44"/>
    </row>
    <row r="68" spans="1:6" ht="12.75" customHeight="1">
      <c r="A68" s="57" t="s">
        <v>1</v>
      </c>
      <c r="B68" s="569" t="s">
        <v>574</v>
      </c>
      <c r="C68" s="569"/>
      <c r="D68" s="569"/>
      <c r="E68" s="44"/>
      <c r="F68" s="44"/>
    </row>
    <row r="69" spans="1:6" ht="12.75" customHeight="1">
      <c r="A69" s="57"/>
      <c r="B69" s="569"/>
      <c r="C69" s="569"/>
      <c r="D69" s="569"/>
      <c r="E69" s="44"/>
      <c r="F69" s="44"/>
    </row>
    <row r="70" spans="1:6" ht="12.75" customHeight="1">
      <c r="A70" s="57"/>
      <c r="B70" s="563"/>
      <c r="C70" s="563"/>
      <c r="D70" s="563"/>
      <c r="E70" s="44"/>
      <c r="F70" s="44"/>
    </row>
    <row r="71" spans="1:6">
      <c r="A71" s="57"/>
      <c r="B71" s="179"/>
      <c r="C71" s="176"/>
      <c r="D71" s="43"/>
      <c r="E71" s="44"/>
      <c r="F71" s="44"/>
    </row>
    <row r="72" spans="1:6" ht="12.75" customHeight="1">
      <c r="A72" s="57" t="s">
        <v>1</v>
      </c>
      <c r="B72" s="569" t="s">
        <v>313</v>
      </c>
      <c r="C72" s="569"/>
      <c r="D72" s="569"/>
      <c r="E72" s="44"/>
      <c r="F72" s="44"/>
    </row>
    <row r="73" spans="1:6">
      <c r="A73" s="57"/>
      <c r="B73" s="570"/>
      <c r="C73" s="570"/>
      <c r="D73" s="570"/>
      <c r="E73" s="44"/>
      <c r="F73" s="44"/>
    </row>
    <row r="74" spans="1:6">
      <c r="A74" s="57"/>
      <c r="B74" s="179"/>
      <c r="C74" s="176"/>
      <c r="D74" s="43"/>
      <c r="E74" s="44"/>
      <c r="F74" s="44"/>
    </row>
    <row r="75" spans="1:6" ht="12.75" customHeight="1">
      <c r="A75" s="57" t="s">
        <v>1</v>
      </c>
      <c r="B75" s="539" t="s">
        <v>94</v>
      </c>
      <c r="C75" s="540"/>
      <c r="D75" s="540"/>
      <c r="E75" s="44"/>
      <c r="F75" s="44"/>
    </row>
    <row r="76" spans="1:6">
      <c r="A76" s="57"/>
      <c r="B76" s="538"/>
      <c r="C76" s="538"/>
      <c r="D76" s="538"/>
      <c r="E76" s="44"/>
      <c r="F76" s="44"/>
    </row>
    <row r="77" spans="1:6">
      <c r="A77" s="57"/>
      <c r="B77" s="179"/>
      <c r="C77" s="176"/>
      <c r="D77" s="43"/>
      <c r="E77" s="44"/>
      <c r="F77" s="44"/>
    </row>
    <row r="78" spans="1:6" ht="12.75" customHeight="1">
      <c r="A78" s="57" t="s">
        <v>1</v>
      </c>
      <c r="B78" s="539" t="s">
        <v>95</v>
      </c>
      <c r="C78" s="539"/>
      <c r="D78" s="539"/>
      <c r="E78" s="44"/>
      <c r="F78" s="44"/>
    </row>
    <row r="79" spans="1:6">
      <c r="A79" s="57"/>
      <c r="B79" s="538"/>
      <c r="C79" s="538"/>
      <c r="D79" s="538"/>
      <c r="E79" s="44"/>
      <c r="F79" s="44"/>
    </row>
    <row r="80" spans="1:6">
      <c r="A80" s="57"/>
      <c r="B80" s="538"/>
      <c r="C80" s="538"/>
      <c r="D80" s="538"/>
      <c r="E80" s="44"/>
      <c r="F80" s="44"/>
    </row>
    <row r="81" spans="1:6">
      <c r="A81" s="57"/>
      <c r="B81" s="538"/>
      <c r="C81" s="538"/>
      <c r="D81" s="538"/>
      <c r="E81" s="44"/>
      <c r="F81" s="44"/>
    </row>
    <row r="82" spans="1:6">
      <c r="A82" s="57"/>
      <c r="B82" s="179"/>
      <c r="C82" s="176"/>
      <c r="D82" s="43"/>
      <c r="E82" s="44"/>
      <c r="F82" s="44"/>
    </row>
    <row r="83" spans="1:6" ht="12.75" customHeight="1">
      <c r="A83" s="57" t="s">
        <v>1</v>
      </c>
      <c r="B83" s="540" t="s">
        <v>35</v>
      </c>
      <c r="C83" s="540"/>
      <c r="D83" s="540"/>
      <c r="E83" s="44"/>
      <c r="F83" s="44"/>
    </row>
    <row r="84" spans="1:6">
      <c r="A84" s="57"/>
      <c r="B84" s="538"/>
      <c r="C84" s="538"/>
      <c r="D84" s="538"/>
      <c r="E84" s="44"/>
      <c r="F84" s="44"/>
    </row>
    <row r="85" spans="1:6">
      <c r="A85" s="57"/>
      <c r="B85" s="538"/>
      <c r="C85" s="538"/>
      <c r="D85" s="538"/>
      <c r="E85" s="44"/>
      <c r="F85" s="44"/>
    </row>
    <row r="86" spans="1:6">
      <c r="A86" s="57"/>
      <c r="B86" s="179"/>
      <c r="C86" s="176"/>
      <c r="D86" s="43"/>
      <c r="E86" s="44"/>
      <c r="F86" s="44"/>
    </row>
    <row r="87" spans="1:6" ht="12.75" customHeight="1">
      <c r="A87" s="57" t="s">
        <v>1</v>
      </c>
      <c r="B87" s="540" t="s">
        <v>9</v>
      </c>
      <c r="C87" s="540"/>
      <c r="D87" s="540"/>
      <c r="E87" s="44"/>
      <c r="F87" s="44"/>
    </row>
    <row r="88" spans="1:6">
      <c r="A88" s="57"/>
      <c r="B88" s="538"/>
      <c r="C88" s="538"/>
      <c r="D88" s="538"/>
      <c r="E88" s="44"/>
      <c r="F88" s="44"/>
    </row>
    <row r="89" spans="1:6">
      <c r="A89" s="57"/>
      <c r="B89" s="179"/>
      <c r="C89" s="176"/>
      <c r="D89" s="43"/>
      <c r="E89" s="44"/>
      <c r="F89" s="44"/>
    </row>
    <row r="90" spans="1:6">
      <c r="A90" s="57" t="s">
        <v>1</v>
      </c>
      <c r="B90" s="539" t="s">
        <v>141</v>
      </c>
      <c r="C90" s="540"/>
      <c r="D90" s="540"/>
      <c r="E90" s="44"/>
      <c r="F90" s="44"/>
    </row>
    <row r="91" spans="1:6">
      <c r="A91" s="57"/>
      <c r="B91" s="539"/>
      <c r="C91" s="540"/>
      <c r="D91" s="540"/>
      <c r="E91" s="44"/>
      <c r="F91" s="44"/>
    </row>
    <row r="92" spans="1:6">
      <c r="A92" s="57"/>
      <c r="B92" s="539"/>
      <c r="C92" s="540"/>
      <c r="D92" s="540"/>
      <c r="E92" s="44"/>
      <c r="F92" s="44"/>
    </row>
    <row r="93" spans="1:6">
      <c r="A93" s="57"/>
      <c r="B93" s="538"/>
      <c r="C93" s="538"/>
      <c r="D93" s="538"/>
      <c r="E93" s="44"/>
      <c r="F93" s="44"/>
    </row>
    <row r="94" spans="1:6">
      <c r="A94" s="46"/>
      <c r="B94" s="543"/>
      <c r="C94" s="543"/>
      <c r="D94" s="543"/>
      <c r="E94" s="44"/>
      <c r="F94" s="44"/>
    </row>
    <row r="95" spans="1:6" ht="6" customHeight="1">
      <c r="A95" s="46"/>
      <c r="B95" s="179"/>
      <c r="C95" s="176"/>
      <c r="D95" s="43"/>
      <c r="E95" s="44"/>
      <c r="F95" s="44"/>
    </row>
    <row r="96" spans="1:6">
      <c r="A96" s="71" t="s">
        <v>11</v>
      </c>
      <c r="B96" s="187" t="s">
        <v>5</v>
      </c>
      <c r="C96" s="188" t="s">
        <v>6</v>
      </c>
      <c r="D96" s="72" t="s">
        <v>7</v>
      </c>
      <c r="E96" s="73" t="s">
        <v>8</v>
      </c>
      <c r="F96" s="73" t="s">
        <v>12</v>
      </c>
    </row>
    <row r="97" spans="1:6" ht="6" customHeight="1">
      <c r="A97" s="46"/>
      <c r="B97" s="179"/>
      <c r="C97" s="176"/>
      <c r="D97" s="43"/>
      <c r="E97" s="44"/>
      <c r="F97" s="44"/>
    </row>
    <row r="98" spans="1:6">
      <c r="A98" s="46"/>
      <c r="B98" s="179"/>
      <c r="C98" s="176"/>
      <c r="D98" s="43"/>
      <c r="E98" s="44"/>
      <c r="F98" s="44"/>
    </row>
    <row r="99" spans="1:6">
      <c r="A99" s="42" t="s">
        <v>47</v>
      </c>
      <c r="B99" s="178" t="s">
        <v>82</v>
      </c>
      <c r="C99" s="176"/>
      <c r="D99" s="43"/>
      <c r="E99" s="44"/>
      <c r="F99" s="44"/>
    </row>
    <row r="100" spans="1:6">
      <c r="A100" s="46"/>
      <c r="B100" s="179"/>
      <c r="C100" s="176"/>
      <c r="D100" s="43"/>
      <c r="E100" s="44"/>
      <c r="F100" s="44"/>
    </row>
    <row r="101" spans="1:6" ht="51">
      <c r="A101" s="130" t="s">
        <v>48</v>
      </c>
      <c r="B101" s="180" t="s">
        <v>84</v>
      </c>
      <c r="C101" s="131"/>
      <c r="D101" s="132"/>
      <c r="E101" s="132"/>
      <c r="F101" s="132"/>
    </row>
    <row r="102" spans="1:6" ht="63.75">
      <c r="A102" s="133"/>
      <c r="B102" s="181" t="s">
        <v>575</v>
      </c>
      <c r="C102" s="134"/>
      <c r="D102" s="135"/>
      <c r="E102" s="135"/>
      <c r="F102" s="135"/>
    </row>
    <row r="103" spans="1:6" ht="63.75">
      <c r="A103" s="133"/>
      <c r="B103" s="182" t="s">
        <v>75</v>
      </c>
      <c r="C103" s="134"/>
      <c r="D103" s="135"/>
      <c r="E103" s="135"/>
      <c r="F103" s="135"/>
    </row>
    <row r="104" spans="1:6">
      <c r="A104" s="136"/>
      <c r="B104" s="114" t="s">
        <v>73</v>
      </c>
      <c r="C104" s="111" t="s">
        <v>57</v>
      </c>
      <c r="D104" s="112">
        <v>1</v>
      </c>
      <c r="E104" s="115"/>
      <c r="F104" s="112">
        <f>D104*E104</f>
        <v>0</v>
      </c>
    </row>
    <row r="105" spans="1:6">
      <c r="A105" s="46"/>
      <c r="B105" s="179"/>
      <c r="C105" s="176"/>
      <c r="D105" s="43"/>
      <c r="E105" s="44"/>
      <c r="F105" s="44"/>
    </row>
    <row r="106" spans="1:6" ht="38.25">
      <c r="A106" s="109" t="s">
        <v>49</v>
      </c>
      <c r="B106" s="137" t="s">
        <v>85</v>
      </c>
      <c r="C106" s="111" t="s">
        <v>57</v>
      </c>
      <c r="D106" s="112">
        <v>1</v>
      </c>
      <c r="E106" s="115"/>
      <c r="F106" s="113">
        <f>D106*E106</f>
        <v>0</v>
      </c>
    </row>
    <row r="107" spans="1:6">
      <c r="A107" s="46"/>
      <c r="B107" s="179"/>
      <c r="C107" s="176"/>
      <c r="D107" s="43"/>
      <c r="E107" s="44"/>
      <c r="F107" s="44"/>
    </row>
    <row r="108" spans="1:6" ht="51">
      <c r="A108" s="109" t="s">
        <v>50</v>
      </c>
      <c r="B108" s="137" t="s">
        <v>139</v>
      </c>
      <c r="C108" s="111" t="s">
        <v>57</v>
      </c>
      <c r="D108" s="112">
        <v>1</v>
      </c>
      <c r="E108" s="115"/>
      <c r="F108" s="113">
        <f>D108*E108</f>
        <v>0</v>
      </c>
    </row>
    <row r="109" spans="1:6">
      <c r="A109" s="46"/>
      <c r="B109" s="179"/>
      <c r="C109" s="176"/>
      <c r="D109" s="43"/>
      <c r="E109" s="44"/>
      <c r="F109" s="44"/>
    </row>
    <row r="110" spans="1:6">
      <c r="A110" s="85" t="s">
        <v>47</v>
      </c>
      <c r="B110" s="184" t="s">
        <v>83</v>
      </c>
      <c r="C110" s="185" t="s">
        <v>25</v>
      </c>
      <c r="D110" s="86"/>
      <c r="E110" s="87">
        <v>0</v>
      </c>
      <c r="F110" s="88">
        <f>SUM(F101:F109)</f>
        <v>0</v>
      </c>
    </row>
    <row r="111" spans="1:6">
      <c r="A111" s="46"/>
      <c r="B111" s="179"/>
      <c r="C111" s="176"/>
      <c r="D111" s="43"/>
      <c r="E111" s="44"/>
      <c r="F111" s="44"/>
    </row>
    <row r="112" spans="1:6">
      <c r="A112" s="46"/>
      <c r="B112" s="179"/>
      <c r="C112" s="176"/>
      <c r="D112" s="43"/>
      <c r="E112" s="44"/>
      <c r="F112" s="44"/>
    </row>
    <row r="113" spans="1:6">
      <c r="A113" s="46"/>
      <c r="B113" s="179"/>
      <c r="C113" s="176"/>
      <c r="D113" s="43"/>
      <c r="E113" s="44"/>
      <c r="F113" s="44"/>
    </row>
    <row r="114" spans="1:6">
      <c r="A114" s="46"/>
      <c r="B114" s="179"/>
      <c r="C114" s="176"/>
      <c r="D114" s="43"/>
      <c r="E114" s="44"/>
      <c r="F114" s="44"/>
    </row>
    <row r="115" spans="1:6">
      <c r="A115" s="46"/>
      <c r="B115" s="179"/>
      <c r="C115" s="176"/>
      <c r="D115" s="43"/>
      <c r="E115" s="44"/>
      <c r="F115" s="44"/>
    </row>
    <row r="116" spans="1:6">
      <c r="A116" s="42" t="s">
        <v>53</v>
      </c>
      <c r="B116" s="178" t="s">
        <v>105</v>
      </c>
      <c r="C116" s="176"/>
      <c r="D116" s="43"/>
      <c r="E116" s="44"/>
      <c r="F116" s="44"/>
    </row>
    <row r="117" spans="1:6">
      <c r="A117" s="62"/>
      <c r="B117" s="186"/>
      <c r="C117" s="172"/>
      <c r="D117" s="63"/>
      <c r="E117" s="64"/>
      <c r="F117" s="64"/>
    </row>
    <row r="118" spans="1:6">
      <c r="A118" s="62"/>
      <c r="B118" s="186" t="s">
        <v>36</v>
      </c>
      <c r="C118" s="172"/>
      <c r="D118" s="63"/>
      <c r="E118" s="64"/>
      <c r="F118" s="64"/>
    </row>
    <row r="119" spans="1:6">
      <c r="A119" s="62"/>
      <c r="B119" s="186"/>
      <c r="C119" s="172"/>
      <c r="D119" s="63"/>
      <c r="E119" s="64"/>
      <c r="F119" s="64"/>
    </row>
    <row r="120" spans="1:6" ht="12.75" customHeight="1">
      <c r="A120" s="65" t="s">
        <v>1</v>
      </c>
      <c r="B120" s="544" t="s">
        <v>108</v>
      </c>
      <c r="C120" s="567"/>
      <c r="D120" s="567"/>
      <c r="E120" s="64"/>
      <c r="F120" s="64"/>
    </row>
    <row r="121" spans="1:6">
      <c r="A121" s="65"/>
      <c r="B121" s="567"/>
      <c r="C121" s="567"/>
      <c r="D121" s="567"/>
      <c r="E121" s="64"/>
      <c r="F121" s="64"/>
    </row>
    <row r="122" spans="1:6">
      <c r="A122" s="65"/>
      <c r="B122" s="567"/>
      <c r="C122" s="567"/>
      <c r="D122" s="567"/>
      <c r="E122" s="64"/>
      <c r="F122" s="64"/>
    </row>
    <row r="123" spans="1:6" ht="12.75" customHeight="1">
      <c r="A123" s="65" t="s">
        <v>1</v>
      </c>
      <c r="B123" s="568" t="s">
        <v>74</v>
      </c>
      <c r="C123" s="545"/>
      <c r="D123" s="545"/>
      <c r="E123" s="64"/>
      <c r="F123" s="64"/>
    </row>
    <row r="124" spans="1:6">
      <c r="A124" s="65"/>
      <c r="B124" s="545"/>
      <c r="C124" s="545"/>
      <c r="D124" s="545"/>
      <c r="E124" s="64"/>
      <c r="F124" s="64"/>
    </row>
    <row r="125" spans="1:6">
      <c r="A125" s="65"/>
      <c r="B125" s="545"/>
      <c r="C125" s="545"/>
      <c r="D125" s="545"/>
      <c r="E125" s="64"/>
      <c r="F125" s="64"/>
    </row>
    <row r="126" spans="1:6">
      <c r="A126" s="65"/>
      <c r="B126" s="563"/>
      <c r="C126" s="563"/>
      <c r="D126" s="563"/>
      <c r="E126" s="64"/>
      <c r="F126" s="64"/>
    </row>
    <row r="127" spans="1:6" ht="12.75" customHeight="1">
      <c r="A127" s="65" t="s">
        <v>1</v>
      </c>
      <c r="B127" s="544" t="s">
        <v>19</v>
      </c>
      <c r="C127" s="545"/>
      <c r="D127" s="545"/>
      <c r="E127" s="64"/>
      <c r="F127" s="64"/>
    </row>
    <row r="128" spans="1:6">
      <c r="A128" s="62"/>
      <c r="B128" s="545"/>
      <c r="C128" s="545"/>
      <c r="D128" s="545"/>
      <c r="E128" s="64"/>
      <c r="F128" s="64"/>
    </row>
    <row r="129" spans="1:6">
      <c r="A129" s="62"/>
      <c r="B129" s="545"/>
      <c r="C129" s="545"/>
      <c r="D129" s="545"/>
      <c r="E129" s="64"/>
      <c r="F129" s="64"/>
    </row>
    <row r="130" spans="1:6" ht="12.75" customHeight="1">
      <c r="A130" s="65" t="s">
        <v>1</v>
      </c>
      <c r="B130" s="564" t="s">
        <v>20</v>
      </c>
      <c r="C130" s="550"/>
      <c r="D130" s="550"/>
      <c r="E130" s="64"/>
      <c r="F130" s="64"/>
    </row>
    <row r="131" spans="1:6">
      <c r="A131" s="62"/>
      <c r="B131" s="550"/>
      <c r="C131" s="550"/>
      <c r="D131" s="550"/>
      <c r="E131" s="64"/>
      <c r="F131" s="64"/>
    </row>
    <row r="132" spans="1:6">
      <c r="A132" s="62"/>
      <c r="B132" s="550"/>
      <c r="C132" s="550"/>
      <c r="D132" s="550"/>
      <c r="E132" s="64"/>
      <c r="F132" s="64"/>
    </row>
    <row r="133" spans="1:6">
      <c r="A133" s="62"/>
      <c r="B133" s="550"/>
      <c r="C133" s="550"/>
      <c r="D133" s="550"/>
      <c r="E133" s="64"/>
      <c r="F133" s="64"/>
    </row>
    <row r="134" spans="1:6">
      <c r="A134" s="62"/>
      <c r="B134" s="565"/>
      <c r="C134" s="565"/>
      <c r="D134" s="565"/>
      <c r="E134" s="64"/>
      <c r="F134" s="64"/>
    </row>
    <row r="135" spans="1:6" ht="12.75" customHeight="1">
      <c r="A135" s="141" t="s">
        <v>1</v>
      </c>
      <c r="B135" s="544" t="s">
        <v>109</v>
      </c>
      <c r="C135" s="545"/>
      <c r="D135" s="545"/>
      <c r="E135" s="64"/>
      <c r="F135" s="64"/>
    </row>
    <row r="136" spans="1:6">
      <c r="A136" s="145"/>
      <c r="B136" s="545"/>
      <c r="C136" s="545"/>
      <c r="D136" s="545"/>
      <c r="E136" s="64"/>
      <c r="F136" s="64"/>
    </row>
    <row r="137" spans="1:6">
      <c r="A137" s="145"/>
      <c r="B137" s="545"/>
      <c r="C137" s="545"/>
      <c r="D137" s="545"/>
      <c r="E137" s="64"/>
      <c r="F137" s="64"/>
    </row>
    <row r="138" spans="1:6" ht="12.75" customHeight="1">
      <c r="A138" s="141" t="s">
        <v>1</v>
      </c>
      <c r="B138" s="544" t="s">
        <v>315</v>
      </c>
      <c r="C138" s="545"/>
      <c r="D138" s="545"/>
      <c r="E138" s="64"/>
      <c r="F138" s="64"/>
    </row>
    <row r="139" spans="1:6">
      <c r="A139" s="62"/>
      <c r="B139" s="545"/>
      <c r="C139" s="545"/>
      <c r="D139" s="545"/>
      <c r="E139" s="64"/>
      <c r="F139" s="64"/>
    </row>
    <row r="140" spans="1:6">
      <c r="A140" s="62"/>
      <c r="B140" s="545"/>
      <c r="C140" s="545"/>
      <c r="D140" s="545"/>
      <c r="E140" s="64"/>
      <c r="F140" s="64"/>
    </row>
    <row r="141" spans="1:6">
      <c r="A141" s="62"/>
      <c r="B141" s="66"/>
      <c r="C141" s="176"/>
      <c r="D141" s="66"/>
      <c r="E141" s="64"/>
      <c r="F141" s="64"/>
    </row>
    <row r="142" spans="1:6" s="68" customFormat="1">
      <c r="A142" s="60" t="s">
        <v>1</v>
      </c>
      <c r="B142" s="559" t="s">
        <v>21</v>
      </c>
      <c r="C142" s="560"/>
      <c r="D142" s="560"/>
      <c r="E142" s="64"/>
      <c r="F142" s="64"/>
    </row>
    <row r="143" spans="1:6" s="68" customFormat="1" ht="15" customHeight="1">
      <c r="A143" s="60" t="s">
        <v>34</v>
      </c>
      <c r="B143" s="561" t="s">
        <v>18</v>
      </c>
      <c r="C143" s="561"/>
      <c r="D143" s="561"/>
      <c r="E143" s="64"/>
      <c r="F143" s="64"/>
    </row>
    <row r="144" spans="1:6" s="69" customFormat="1">
      <c r="A144" s="60"/>
      <c r="B144" s="561"/>
      <c r="C144" s="561"/>
      <c r="D144" s="561"/>
      <c r="E144" s="64"/>
      <c r="F144" s="64"/>
    </row>
    <row r="145" spans="1:6" s="70" customFormat="1">
      <c r="A145" s="60" t="s">
        <v>34</v>
      </c>
      <c r="B145" s="67" t="s">
        <v>41</v>
      </c>
      <c r="C145" s="177"/>
      <c r="D145" s="67"/>
      <c r="E145" s="64"/>
      <c r="F145" s="64"/>
    </row>
    <row r="146" spans="1:6" s="70" customFormat="1" ht="12.75" customHeight="1">
      <c r="A146" s="60" t="s">
        <v>34</v>
      </c>
      <c r="B146" s="550" t="s">
        <v>22</v>
      </c>
      <c r="C146" s="550"/>
      <c r="D146" s="550"/>
      <c r="E146" s="64"/>
      <c r="F146" s="64"/>
    </row>
    <row r="147" spans="1:6" s="70" customFormat="1">
      <c r="A147" s="60"/>
      <c r="B147" s="550"/>
      <c r="C147" s="550"/>
      <c r="D147" s="550"/>
      <c r="E147" s="64"/>
      <c r="F147" s="64"/>
    </row>
    <row r="148" spans="1:6" s="70" customFormat="1">
      <c r="A148" s="60" t="s">
        <v>34</v>
      </c>
      <c r="B148" s="562" t="s">
        <v>10</v>
      </c>
      <c r="C148" s="563"/>
      <c r="D148" s="563"/>
      <c r="E148" s="64"/>
      <c r="F148" s="64"/>
    </row>
    <row r="149" spans="1:6" s="171" customFormat="1">
      <c r="A149" s="172"/>
      <c r="B149" s="173"/>
      <c r="C149" s="172"/>
      <c r="D149" s="63"/>
      <c r="E149" s="63"/>
      <c r="F149" s="63"/>
    </row>
    <row r="150" spans="1:6" s="70" customFormat="1">
      <c r="A150" s="116" t="s">
        <v>110</v>
      </c>
      <c r="B150" s="166" t="s">
        <v>319</v>
      </c>
      <c r="C150" s="117" t="s">
        <v>26</v>
      </c>
      <c r="D150" s="129">
        <v>450</v>
      </c>
      <c r="E150" s="115"/>
      <c r="F150" s="113">
        <f>D150*E150</f>
        <v>0</v>
      </c>
    </row>
    <row r="151" spans="1:6" s="171" customFormat="1">
      <c r="A151" s="170"/>
      <c r="C151" s="74"/>
      <c r="D151" s="75"/>
      <c r="E151" s="75"/>
      <c r="F151" s="75"/>
    </row>
    <row r="152" spans="1:6" s="70" customFormat="1" ht="63.75">
      <c r="A152" s="116" t="s">
        <v>111</v>
      </c>
      <c r="B152" s="167" t="s">
        <v>576</v>
      </c>
      <c r="C152" s="117" t="s">
        <v>13</v>
      </c>
      <c r="D152" s="129">
        <v>10897</v>
      </c>
      <c r="E152" s="115"/>
      <c r="F152" s="113">
        <f>D152*E152</f>
        <v>0</v>
      </c>
    </row>
    <row r="153" spans="1:6" s="171" customFormat="1">
      <c r="A153" s="170"/>
      <c r="C153" s="74"/>
      <c r="D153" s="75"/>
      <c r="E153" s="75"/>
      <c r="F153" s="75"/>
    </row>
    <row r="154" spans="1:6" s="70" customFormat="1" ht="51">
      <c r="A154" s="116" t="s">
        <v>112</v>
      </c>
      <c r="B154" s="167" t="s">
        <v>577</v>
      </c>
      <c r="C154" s="117" t="s">
        <v>26</v>
      </c>
      <c r="D154" s="129">
        <v>157</v>
      </c>
      <c r="E154" s="115"/>
      <c r="F154" s="113">
        <f>D154*E154</f>
        <v>0</v>
      </c>
    </row>
    <row r="155" spans="1:6" s="171" customFormat="1">
      <c r="A155" s="170"/>
      <c r="C155" s="74"/>
      <c r="D155" s="75"/>
      <c r="E155" s="75"/>
      <c r="F155" s="75"/>
    </row>
    <row r="156" spans="1:6" s="70" customFormat="1" ht="25.5">
      <c r="A156" s="119" t="s">
        <v>113</v>
      </c>
      <c r="B156" s="168" t="s">
        <v>118</v>
      </c>
      <c r="C156" s="123"/>
      <c r="D156" s="124"/>
      <c r="E156" s="125"/>
      <c r="F156" s="125"/>
    </row>
    <row r="157" spans="1:6" s="70" customFormat="1">
      <c r="A157" s="121" t="s">
        <v>114</v>
      </c>
      <c r="B157" s="169" t="s">
        <v>182</v>
      </c>
      <c r="C157" s="123" t="s">
        <v>16</v>
      </c>
      <c r="D157" s="124">
        <v>25</v>
      </c>
      <c r="E157" s="115"/>
      <c r="F157" s="125">
        <f t="shared" ref="F157:F159" si="0">D157*E157</f>
        <v>0</v>
      </c>
    </row>
    <row r="158" spans="1:6" s="70" customFormat="1" ht="25.5">
      <c r="A158" s="121" t="s">
        <v>115</v>
      </c>
      <c r="B158" s="169" t="s">
        <v>578</v>
      </c>
      <c r="C158" s="123" t="s">
        <v>16</v>
      </c>
      <c r="D158" s="124">
        <v>5646</v>
      </c>
      <c r="E158" s="115"/>
      <c r="F158" s="125">
        <f t="shared" si="0"/>
        <v>0</v>
      </c>
    </row>
    <row r="159" spans="1:6" s="70" customFormat="1" ht="25.5">
      <c r="A159" s="121" t="s">
        <v>190</v>
      </c>
      <c r="B159" s="194" t="s">
        <v>67</v>
      </c>
      <c r="C159" s="128" t="s">
        <v>16</v>
      </c>
      <c r="D159" s="126">
        <v>150</v>
      </c>
      <c r="E159" s="115"/>
      <c r="F159" s="126">
        <f t="shared" si="0"/>
        <v>0</v>
      </c>
    </row>
    <row r="160" spans="1:6" s="70" customFormat="1">
      <c r="A160" s="76"/>
      <c r="B160" s="171"/>
      <c r="C160" s="74"/>
      <c r="D160" s="75"/>
      <c r="E160" s="75"/>
      <c r="F160" s="75"/>
    </row>
    <row r="161" spans="1:6" s="70" customFormat="1" ht="51">
      <c r="A161" s="119" t="s">
        <v>116</v>
      </c>
      <c r="B161" s="168" t="s">
        <v>318</v>
      </c>
      <c r="C161" s="128" t="s">
        <v>13</v>
      </c>
      <c r="D161" s="126">
        <v>9906</v>
      </c>
      <c r="E161" s="115"/>
      <c r="F161" s="126">
        <f>D161*E161</f>
        <v>0</v>
      </c>
    </row>
    <row r="162" spans="1:6" s="70" customFormat="1">
      <c r="A162" s="77"/>
      <c r="B162" s="174"/>
      <c r="C162" s="78"/>
      <c r="D162" s="79"/>
      <c r="E162" s="80"/>
      <c r="F162" s="80"/>
    </row>
    <row r="163" spans="1:6" s="70" customFormat="1" ht="76.5">
      <c r="A163" s="119" t="s">
        <v>117</v>
      </c>
      <c r="B163" s="175" t="s">
        <v>596</v>
      </c>
      <c r="C163" s="118" t="s">
        <v>16</v>
      </c>
      <c r="D163" s="126">
        <v>3269</v>
      </c>
      <c r="E163" s="115"/>
      <c r="F163" s="126">
        <f t="shared" ref="F163" si="1">D163*E163</f>
        <v>0</v>
      </c>
    </row>
    <row r="164" spans="1:6" s="70" customFormat="1">
      <c r="A164" s="76"/>
      <c r="B164" s="278"/>
      <c r="C164" s="94"/>
      <c r="D164" s="75"/>
      <c r="E164" s="279"/>
      <c r="F164" s="75"/>
    </row>
    <row r="165" spans="1:6" s="70" customFormat="1" ht="25.5">
      <c r="A165" s="119" t="s">
        <v>119</v>
      </c>
      <c r="B165" s="175" t="s">
        <v>181</v>
      </c>
      <c r="C165" s="123" t="s">
        <v>16</v>
      </c>
      <c r="D165" s="124">
        <v>25</v>
      </c>
      <c r="E165" s="115"/>
      <c r="F165" s="125">
        <f t="shared" ref="F165" si="2">D165*E165</f>
        <v>0</v>
      </c>
    </row>
    <row r="166" spans="1:6" s="70" customFormat="1">
      <c r="A166" s="81"/>
      <c r="B166" s="174"/>
      <c r="C166" s="82"/>
      <c r="D166" s="83"/>
      <c r="E166" s="82"/>
      <c r="F166" s="75"/>
    </row>
    <row r="167" spans="1:6" s="70" customFormat="1" ht="25.5">
      <c r="A167" s="119" t="s">
        <v>120</v>
      </c>
      <c r="B167" s="175" t="s">
        <v>152</v>
      </c>
      <c r="C167" s="123" t="s">
        <v>16</v>
      </c>
      <c r="D167" s="124">
        <v>6</v>
      </c>
      <c r="E167" s="115"/>
      <c r="F167" s="125">
        <f t="shared" ref="F167" si="3">D167*E167</f>
        <v>0</v>
      </c>
    </row>
    <row r="168" spans="1:6" s="70" customFormat="1">
      <c r="A168" s="81"/>
      <c r="B168" s="174"/>
      <c r="C168" s="82"/>
      <c r="D168" s="83"/>
      <c r="E168" s="82"/>
      <c r="F168" s="75"/>
    </row>
    <row r="169" spans="1:6" s="70" customFormat="1" ht="51">
      <c r="A169" s="119" t="s">
        <v>209</v>
      </c>
      <c r="B169" s="194" t="s">
        <v>579</v>
      </c>
      <c r="C169" s="128" t="s">
        <v>16</v>
      </c>
      <c r="D169" s="126">
        <v>104</v>
      </c>
      <c r="E169" s="115"/>
      <c r="F169" s="126">
        <f>D169*E169</f>
        <v>0</v>
      </c>
    </row>
    <row r="170" spans="1:6" s="70" customFormat="1" ht="38.25">
      <c r="A170" s="119" t="s">
        <v>210</v>
      </c>
      <c r="B170" s="194" t="s">
        <v>186</v>
      </c>
      <c r="C170" s="128" t="s">
        <v>16</v>
      </c>
      <c r="D170" s="126">
        <v>72</v>
      </c>
      <c r="E170" s="115"/>
      <c r="F170" s="126">
        <f t="shared" ref="F170" si="4">D170*E170</f>
        <v>0</v>
      </c>
    </row>
    <row r="171" spans="1:6" s="70" customFormat="1" ht="25.5">
      <c r="A171" s="119" t="s">
        <v>211</v>
      </c>
      <c r="B171" s="194" t="s">
        <v>67</v>
      </c>
      <c r="C171" s="128" t="s">
        <v>16</v>
      </c>
      <c r="D171" s="126">
        <v>15</v>
      </c>
      <c r="E171" s="115"/>
      <c r="F171" s="126">
        <f t="shared" ref="F171" si="5">D171*E171</f>
        <v>0</v>
      </c>
    </row>
    <row r="172" spans="1:6" s="171" customFormat="1">
      <c r="A172" s="254"/>
      <c r="B172" s="174"/>
      <c r="C172" s="83"/>
      <c r="D172" s="83"/>
      <c r="E172" s="83"/>
      <c r="F172" s="75"/>
    </row>
    <row r="173" spans="1:6" s="70" customFormat="1" ht="38.25">
      <c r="A173" s="192" t="s">
        <v>126</v>
      </c>
      <c r="B173" s="168" t="s">
        <v>317</v>
      </c>
      <c r="C173" s="120"/>
      <c r="D173" s="127"/>
      <c r="E173" s="120"/>
      <c r="F173" s="120"/>
    </row>
    <row r="174" spans="1:6" s="70" customFormat="1" ht="12.75" customHeight="1">
      <c r="A174" s="193" t="s">
        <v>127</v>
      </c>
      <c r="B174" s="175" t="s">
        <v>183</v>
      </c>
      <c r="C174" s="118" t="s">
        <v>13</v>
      </c>
      <c r="D174" s="126">
        <v>170</v>
      </c>
      <c r="E174" s="115"/>
      <c r="F174" s="126">
        <f>D174*E174</f>
        <v>0</v>
      </c>
    </row>
    <row r="175" spans="1:6" s="171" customFormat="1">
      <c r="A175" s="254"/>
      <c r="B175" s="174"/>
      <c r="C175" s="83"/>
      <c r="D175" s="83"/>
      <c r="E175" s="83"/>
      <c r="F175" s="75"/>
    </row>
    <row r="176" spans="1:6" s="171" customFormat="1" ht="41.25" customHeight="1">
      <c r="A176" s="192" t="s">
        <v>128</v>
      </c>
      <c r="B176" s="175" t="s">
        <v>184</v>
      </c>
      <c r="C176" s="127"/>
      <c r="D176" s="127"/>
      <c r="E176" s="127"/>
      <c r="F176" s="127"/>
    </row>
    <row r="177" spans="1:6" s="70" customFormat="1" ht="14.25" customHeight="1">
      <c r="A177" s="150" t="s">
        <v>212</v>
      </c>
      <c r="B177" s="194" t="s">
        <v>185</v>
      </c>
      <c r="C177" s="118" t="s">
        <v>16</v>
      </c>
      <c r="D177" s="126">
        <v>72</v>
      </c>
      <c r="E177" s="115"/>
      <c r="F177" s="126">
        <f>D177*E177</f>
        <v>0</v>
      </c>
    </row>
    <row r="178" spans="1:6" s="70" customFormat="1" ht="25.5">
      <c r="A178" s="150" t="s">
        <v>213</v>
      </c>
      <c r="B178" s="194" t="s">
        <v>322</v>
      </c>
      <c r="C178" s="118" t="s">
        <v>16</v>
      </c>
      <c r="D178" s="126">
        <v>15</v>
      </c>
      <c r="E178" s="115"/>
      <c r="F178" s="126">
        <f>D178*E178</f>
        <v>0</v>
      </c>
    </row>
    <row r="179" spans="1:6" s="70" customFormat="1">
      <c r="A179" s="348"/>
      <c r="B179" s="349"/>
      <c r="C179" s="94"/>
      <c r="D179" s="75"/>
      <c r="E179" s="350"/>
      <c r="F179" s="75"/>
    </row>
    <row r="180" spans="1:6" s="70" customFormat="1">
      <c r="A180" s="62" t="s">
        <v>567</v>
      </c>
      <c r="B180" s="327" t="s">
        <v>178</v>
      </c>
      <c r="C180" s="176"/>
      <c r="D180" s="43"/>
      <c r="E180" s="44"/>
      <c r="F180" s="44"/>
    </row>
    <row r="181" spans="1:6" s="70" customFormat="1" ht="25.5">
      <c r="A181" s="109" t="s">
        <v>566</v>
      </c>
      <c r="B181" s="137" t="s">
        <v>169</v>
      </c>
      <c r="C181" s="111" t="s">
        <v>16</v>
      </c>
      <c r="D181" s="112">
        <v>255</v>
      </c>
      <c r="E181" s="115"/>
      <c r="F181" s="113">
        <f>+D181*E181</f>
        <v>0</v>
      </c>
    </row>
    <row r="182" spans="1:6" s="70" customFormat="1" ht="25.5">
      <c r="A182" s="109" t="s">
        <v>568</v>
      </c>
      <c r="B182" s="137" t="s">
        <v>170</v>
      </c>
      <c r="C182" s="111" t="s">
        <v>16</v>
      </c>
      <c r="D182" s="112">
        <v>5</v>
      </c>
      <c r="E182" s="115"/>
      <c r="F182" s="113">
        <f>+D182*E182</f>
        <v>0</v>
      </c>
    </row>
    <row r="183" spans="1:6" s="70" customFormat="1" ht="38.25">
      <c r="A183" s="109" t="s">
        <v>569</v>
      </c>
      <c r="B183" s="137" t="s">
        <v>171</v>
      </c>
      <c r="C183" s="111" t="s">
        <v>16</v>
      </c>
      <c r="D183" s="112">
        <v>260</v>
      </c>
      <c r="E183" s="115"/>
      <c r="F183" s="113">
        <f>+D183*E183</f>
        <v>0</v>
      </c>
    </row>
    <row r="184" spans="1:6" s="171" customFormat="1">
      <c r="A184" s="254"/>
      <c r="B184" s="174"/>
      <c r="C184" s="83"/>
      <c r="D184" s="83"/>
      <c r="E184" s="83"/>
      <c r="F184" s="75"/>
    </row>
    <row r="185" spans="1:6" s="171" customFormat="1">
      <c r="A185" s="255" t="s">
        <v>53</v>
      </c>
      <c r="B185" s="184" t="s">
        <v>106</v>
      </c>
      <c r="C185" s="185" t="s">
        <v>25</v>
      </c>
      <c r="D185" s="86"/>
      <c r="E185" s="86">
        <v>0</v>
      </c>
      <c r="F185" s="256">
        <f>SUM(F150:F184)</f>
        <v>0</v>
      </c>
    </row>
    <row r="186" spans="1:6" s="171" customFormat="1" ht="12.75" customHeight="1">
      <c r="A186" s="247"/>
      <c r="B186" s="195"/>
      <c r="C186" s="196"/>
      <c r="D186" s="90"/>
      <c r="E186" s="257">
        <v>0</v>
      </c>
      <c r="F186" s="257"/>
    </row>
    <row r="187" spans="1:6" s="171" customFormat="1" ht="12.75" customHeight="1">
      <c r="A187" s="247"/>
      <c r="B187" s="195"/>
      <c r="C187" s="196"/>
      <c r="D187" s="90"/>
      <c r="E187" s="257"/>
      <c r="F187" s="257"/>
    </row>
    <row r="188" spans="1:6" s="171" customFormat="1" ht="12.75" customHeight="1">
      <c r="A188" s="247"/>
      <c r="B188" s="195"/>
      <c r="C188" s="196"/>
      <c r="D188" s="90"/>
      <c r="E188" s="257"/>
      <c r="F188" s="257"/>
    </row>
    <row r="189" spans="1:6" s="171" customFormat="1" ht="12.75" customHeight="1">
      <c r="A189" s="247"/>
      <c r="B189" s="195"/>
      <c r="C189" s="196"/>
      <c r="D189" s="90"/>
      <c r="E189" s="257"/>
      <c r="F189" s="257"/>
    </row>
    <row r="190" spans="1:6" s="171" customFormat="1" ht="12.75" customHeight="1">
      <c r="A190" s="247"/>
      <c r="B190" s="195"/>
      <c r="C190" s="196"/>
      <c r="D190" s="90"/>
      <c r="E190" s="257"/>
      <c r="F190" s="257"/>
    </row>
    <row r="191" spans="1:6" s="70" customFormat="1" ht="25.5">
      <c r="A191" s="149" t="s">
        <v>54</v>
      </c>
      <c r="B191" s="253" t="s">
        <v>121</v>
      </c>
      <c r="C191" s="196"/>
      <c r="D191" s="90"/>
      <c r="E191" s="91"/>
      <c r="F191" s="91"/>
    </row>
    <row r="192" spans="1:6" s="70" customFormat="1" ht="12.75" customHeight="1">
      <c r="A192" s="89"/>
      <c r="B192" s="195"/>
      <c r="C192" s="196"/>
      <c r="D192" s="90"/>
      <c r="E192" s="91"/>
      <c r="F192" s="91"/>
    </row>
    <row r="193" spans="1:6" s="70" customFormat="1" ht="12.75" customHeight="1">
      <c r="A193" s="89"/>
      <c r="B193" s="138" t="s">
        <v>36</v>
      </c>
      <c r="C193" s="196"/>
      <c r="D193" s="90"/>
      <c r="E193" s="91"/>
      <c r="F193" s="91"/>
    </row>
    <row r="194" spans="1:6" s="70" customFormat="1" ht="12.75" customHeight="1">
      <c r="A194" s="89"/>
      <c r="B194" s="195"/>
      <c r="C194" s="196"/>
      <c r="D194" s="90"/>
      <c r="E194" s="91"/>
      <c r="F194" s="91"/>
    </row>
    <row r="195" spans="1:6" s="70" customFormat="1" ht="12.75" customHeight="1">
      <c r="A195" s="141" t="s">
        <v>1</v>
      </c>
      <c r="B195" s="544" t="s">
        <v>96</v>
      </c>
      <c r="C195" s="545"/>
      <c r="D195" s="545"/>
      <c r="E195" s="91"/>
      <c r="F195" s="91"/>
    </row>
    <row r="196" spans="1:6" s="70" customFormat="1" ht="12.75" customHeight="1">
      <c r="A196" s="141"/>
      <c r="B196" s="545"/>
      <c r="C196" s="545"/>
      <c r="D196" s="545"/>
      <c r="E196" s="91"/>
      <c r="F196" s="91"/>
    </row>
    <row r="197" spans="1:6" s="70" customFormat="1" ht="12.75" customHeight="1">
      <c r="A197" s="141"/>
      <c r="B197" s="545"/>
      <c r="C197" s="545"/>
      <c r="D197" s="545"/>
      <c r="E197" s="91"/>
      <c r="F197" s="91"/>
    </row>
    <row r="198" spans="1:6" s="70" customFormat="1" ht="12.75" customHeight="1">
      <c r="A198" s="141" t="s">
        <v>1</v>
      </c>
      <c r="B198" s="548" t="s">
        <v>124</v>
      </c>
      <c r="C198" s="548"/>
      <c r="D198" s="548"/>
      <c r="E198" s="91"/>
      <c r="F198" s="91"/>
    </row>
    <row r="199" spans="1:6" s="70" customFormat="1" ht="12.75" customHeight="1">
      <c r="A199" s="89"/>
      <c r="B199" s="548"/>
      <c r="C199" s="548"/>
      <c r="D199" s="548"/>
      <c r="E199" s="91"/>
      <c r="F199" s="91"/>
    </row>
    <row r="200" spans="1:6" s="70" customFormat="1" ht="12.75" customHeight="1">
      <c r="A200" s="89"/>
      <c r="B200" s="548"/>
      <c r="C200" s="548"/>
      <c r="D200" s="548"/>
      <c r="E200" s="91"/>
      <c r="F200" s="91"/>
    </row>
    <row r="201" spans="1:6" s="70" customFormat="1" ht="12.75" customHeight="1">
      <c r="A201" s="89"/>
      <c r="B201" s="548"/>
      <c r="C201" s="548"/>
      <c r="D201" s="548"/>
      <c r="E201" s="91"/>
      <c r="F201" s="91"/>
    </row>
    <row r="202" spans="1:6" s="70" customFormat="1" ht="12.75" customHeight="1">
      <c r="A202" s="141" t="s">
        <v>1</v>
      </c>
      <c r="B202" s="544" t="s">
        <v>125</v>
      </c>
      <c r="C202" s="545"/>
      <c r="D202" s="545"/>
      <c r="E202" s="91"/>
      <c r="F202" s="91"/>
    </row>
    <row r="203" spans="1:6" s="70" customFormat="1" ht="12.75" customHeight="1">
      <c r="A203" s="89"/>
      <c r="B203" s="545"/>
      <c r="C203" s="545"/>
      <c r="D203" s="545"/>
      <c r="E203" s="91"/>
      <c r="F203" s="91"/>
    </row>
    <row r="204" spans="1:6" s="70" customFormat="1" ht="12.75" customHeight="1">
      <c r="A204" s="89"/>
      <c r="B204" s="545"/>
      <c r="C204" s="545"/>
      <c r="D204" s="545"/>
      <c r="E204" s="91"/>
      <c r="F204" s="91"/>
    </row>
    <row r="205" spans="1:6" s="70" customFormat="1" ht="12.75" customHeight="1">
      <c r="A205" s="89"/>
      <c r="B205" s="195"/>
      <c r="C205" s="196"/>
      <c r="D205" s="90"/>
      <c r="E205" s="91"/>
      <c r="F205" s="91"/>
    </row>
    <row r="206" spans="1:6" s="70" customFormat="1" ht="12.75" customHeight="1">
      <c r="A206" s="141" t="s">
        <v>1</v>
      </c>
      <c r="B206" s="159" t="s">
        <v>77</v>
      </c>
      <c r="C206" s="139"/>
      <c r="D206" s="140"/>
      <c r="E206" s="91"/>
      <c r="F206" s="91"/>
    </row>
    <row r="207" spans="1:6" s="70" customFormat="1" ht="12.75" customHeight="1">
      <c r="A207" s="142" t="s">
        <v>34</v>
      </c>
      <c r="B207" s="549" t="s">
        <v>18</v>
      </c>
      <c r="C207" s="549"/>
      <c r="D207" s="549"/>
      <c r="E207" s="91"/>
      <c r="F207" s="91"/>
    </row>
    <row r="208" spans="1:6" s="70" customFormat="1" ht="12.75" customHeight="1">
      <c r="A208" s="142"/>
      <c r="B208" s="549"/>
      <c r="C208" s="549"/>
      <c r="D208" s="549"/>
      <c r="E208" s="91"/>
      <c r="F208" s="91"/>
    </row>
    <row r="209" spans="1:6" s="70" customFormat="1" ht="12.75" customHeight="1">
      <c r="A209" s="142" t="s">
        <v>34</v>
      </c>
      <c r="B209" s="162" t="s">
        <v>41</v>
      </c>
      <c r="C209" s="162"/>
      <c r="D209" s="162"/>
      <c r="E209" s="91"/>
      <c r="F209" s="91"/>
    </row>
    <row r="210" spans="1:6" s="70" customFormat="1" ht="12.75" customHeight="1">
      <c r="A210" s="142" t="s">
        <v>34</v>
      </c>
      <c r="B210" s="549" t="s">
        <v>22</v>
      </c>
      <c r="C210" s="549"/>
      <c r="D210" s="549"/>
      <c r="E210" s="91"/>
      <c r="F210" s="91"/>
    </row>
    <row r="211" spans="1:6" s="70" customFormat="1" ht="12.75" customHeight="1">
      <c r="A211" s="142"/>
      <c r="B211" s="549"/>
      <c r="C211" s="549"/>
      <c r="D211" s="549"/>
      <c r="E211" s="91"/>
      <c r="F211" s="91"/>
    </row>
    <row r="212" spans="1:6" s="70" customFormat="1" ht="12.75" customHeight="1">
      <c r="A212" s="142" t="s">
        <v>34</v>
      </c>
      <c r="B212" s="542" t="s">
        <v>328</v>
      </c>
      <c r="C212" s="543"/>
      <c r="D212" s="543"/>
      <c r="E212" s="91"/>
      <c r="F212" s="91"/>
    </row>
    <row r="213" spans="1:6" s="70" customFormat="1" ht="12.75" customHeight="1">
      <c r="A213" s="142" t="s">
        <v>34</v>
      </c>
      <c r="B213" s="542" t="s">
        <v>10</v>
      </c>
      <c r="C213" s="543"/>
      <c r="D213" s="543"/>
      <c r="E213" s="91"/>
      <c r="F213" s="91"/>
    </row>
    <row r="214" spans="1:6" s="70" customFormat="1" ht="12.75" customHeight="1">
      <c r="A214" s="89"/>
      <c r="B214" s="195"/>
      <c r="C214" s="196"/>
      <c r="D214" s="90"/>
      <c r="E214" s="91"/>
      <c r="F214" s="91"/>
    </row>
    <row r="215" spans="1:6" s="70" customFormat="1" ht="25.5">
      <c r="A215" s="122" t="s">
        <v>55</v>
      </c>
      <c r="B215" s="175" t="s">
        <v>597</v>
      </c>
      <c r="C215" s="118"/>
      <c r="D215" s="126"/>
      <c r="E215" s="246"/>
      <c r="F215" s="91"/>
    </row>
    <row r="216" spans="1:6" s="70" customFormat="1" ht="76.5">
      <c r="A216" s="322"/>
      <c r="B216" s="175" t="s">
        <v>598</v>
      </c>
      <c r="C216" s="118" t="s">
        <v>13</v>
      </c>
      <c r="D216" s="126">
        <v>9906</v>
      </c>
      <c r="E216" s="115"/>
      <c r="F216" s="125">
        <f>D216*E216</f>
        <v>0</v>
      </c>
    </row>
    <row r="217" spans="1:6" s="70" customFormat="1" ht="12.75" customHeight="1">
      <c r="A217" s="89"/>
      <c r="B217" s="195"/>
      <c r="C217" s="196"/>
      <c r="D217" s="90"/>
      <c r="E217" s="91"/>
      <c r="F217" s="91"/>
    </row>
    <row r="218" spans="1:6" s="70" customFormat="1" ht="38.25">
      <c r="A218" s="122" t="s">
        <v>56</v>
      </c>
      <c r="B218" s="169" t="s">
        <v>316</v>
      </c>
      <c r="C218" s="183" t="s">
        <v>26</v>
      </c>
      <c r="D218" s="124">
        <v>450</v>
      </c>
      <c r="E218" s="115"/>
      <c r="F218" s="125">
        <f>D218*E218</f>
        <v>0</v>
      </c>
    </row>
    <row r="219" spans="1:6" s="264" customFormat="1">
      <c r="A219" s="262"/>
      <c r="B219" s="263"/>
      <c r="C219" s="258"/>
      <c r="D219" s="259"/>
      <c r="E219" s="260"/>
      <c r="F219" s="261">
        <f t="shared" ref="F219:F221" si="6">D219*E219</f>
        <v>0</v>
      </c>
    </row>
    <row r="220" spans="1:6" s="70" customFormat="1" ht="27" customHeight="1">
      <c r="A220" s="122" t="s">
        <v>320</v>
      </c>
      <c r="B220" s="169" t="s">
        <v>189</v>
      </c>
      <c r="C220" s="183" t="s">
        <v>26</v>
      </c>
      <c r="D220" s="124">
        <v>450</v>
      </c>
      <c r="E220" s="115"/>
      <c r="F220" s="125">
        <f t="shared" si="6"/>
        <v>0</v>
      </c>
    </row>
    <row r="221" spans="1:6" s="264" customFormat="1">
      <c r="A221" s="262"/>
      <c r="B221" s="265"/>
      <c r="C221" s="258"/>
      <c r="D221" s="259"/>
      <c r="E221" s="260"/>
      <c r="F221" s="261">
        <f t="shared" si="6"/>
        <v>0</v>
      </c>
    </row>
    <row r="222" spans="1:6" s="70" customFormat="1" ht="27" customHeight="1">
      <c r="A222" s="122" t="s">
        <v>150</v>
      </c>
      <c r="B222" s="169" t="s">
        <v>137</v>
      </c>
      <c r="C222" s="183" t="s">
        <v>13</v>
      </c>
      <c r="D222" s="124">
        <v>9906</v>
      </c>
      <c r="E222" s="115"/>
      <c r="F222" s="125">
        <f t="shared" ref="F222" si="7">D222*E222</f>
        <v>0</v>
      </c>
    </row>
    <row r="223" spans="1:6" s="70" customFormat="1" ht="12.75" customHeight="1">
      <c r="A223" s="89"/>
      <c r="B223" s="195"/>
      <c r="C223" s="196"/>
      <c r="D223" s="90"/>
      <c r="E223" s="91"/>
      <c r="F223" s="91"/>
    </row>
    <row r="224" spans="1:6" s="70" customFormat="1" ht="26.25" customHeight="1">
      <c r="A224" s="122" t="s">
        <v>321</v>
      </c>
      <c r="B224" s="169" t="s">
        <v>122</v>
      </c>
      <c r="C224" s="183" t="s">
        <v>13</v>
      </c>
      <c r="D224" s="124">
        <v>9906</v>
      </c>
      <c r="E224" s="115"/>
      <c r="F224" s="125">
        <f t="shared" ref="F224" si="8">D224*E224</f>
        <v>0</v>
      </c>
    </row>
    <row r="225" spans="1:6" s="171" customFormat="1" ht="12.75" customHeight="1">
      <c r="A225" s="247"/>
      <c r="B225" s="195"/>
      <c r="C225" s="196"/>
      <c r="D225" s="90"/>
      <c r="E225" s="257"/>
      <c r="F225" s="257"/>
    </row>
    <row r="226" spans="1:6" s="171" customFormat="1" ht="38.25">
      <c r="A226" s="266" t="s">
        <v>54</v>
      </c>
      <c r="B226" s="184" t="s">
        <v>123</v>
      </c>
      <c r="C226" s="248" t="s">
        <v>25</v>
      </c>
      <c r="D226" s="146"/>
      <c r="E226" s="146"/>
      <c r="F226" s="267">
        <f>SUM(F214:F224)</f>
        <v>0</v>
      </c>
    </row>
    <row r="227" spans="1:6" s="171" customFormat="1" ht="12.75" customHeight="1">
      <c r="A227" s="247"/>
      <c r="B227" s="195"/>
      <c r="C227" s="196"/>
      <c r="D227" s="90"/>
      <c r="E227" s="257"/>
      <c r="F227" s="257"/>
    </row>
    <row r="228" spans="1:6" s="171" customFormat="1" ht="12.75" customHeight="1">
      <c r="A228" s="247"/>
      <c r="B228" s="195"/>
      <c r="C228" s="196"/>
      <c r="D228" s="90"/>
      <c r="E228" s="257"/>
      <c r="F228" s="257"/>
    </row>
    <row r="229" spans="1:6" s="171" customFormat="1" ht="12.75" customHeight="1">
      <c r="A229" s="268" t="s">
        <v>58</v>
      </c>
      <c r="B229" s="253" t="s">
        <v>129</v>
      </c>
      <c r="C229" s="196"/>
      <c r="D229" s="90"/>
      <c r="E229" s="257"/>
      <c r="F229" s="257"/>
    </row>
    <row r="230" spans="1:6" s="171" customFormat="1" ht="12.75" customHeight="1">
      <c r="A230" s="247"/>
      <c r="B230" s="195"/>
      <c r="C230" s="196"/>
      <c r="D230" s="90"/>
      <c r="E230" s="257"/>
      <c r="F230" s="257"/>
    </row>
    <row r="231" spans="1:6" s="171" customFormat="1" ht="12.75" customHeight="1">
      <c r="A231" s="247"/>
      <c r="B231" s="138" t="s">
        <v>36</v>
      </c>
      <c r="C231" s="196"/>
      <c r="D231" s="90"/>
      <c r="E231" s="257"/>
      <c r="F231" s="257"/>
    </row>
    <row r="232" spans="1:6" s="171" customFormat="1" ht="12.75" customHeight="1">
      <c r="A232" s="247"/>
      <c r="B232" s="195"/>
      <c r="C232" s="196"/>
      <c r="D232" s="90"/>
      <c r="E232" s="257"/>
      <c r="F232" s="257"/>
    </row>
    <row r="233" spans="1:6" s="171" customFormat="1" ht="12.75" customHeight="1">
      <c r="A233" s="141" t="s">
        <v>1</v>
      </c>
      <c r="B233" s="544" t="s">
        <v>96</v>
      </c>
      <c r="C233" s="545"/>
      <c r="D233" s="545"/>
      <c r="E233" s="257"/>
      <c r="F233" s="257"/>
    </row>
    <row r="234" spans="1:6" s="171" customFormat="1" ht="12.75" customHeight="1">
      <c r="A234" s="141"/>
      <c r="B234" s="545"/>
      <c r="C234" s="545"/>
      <c r="D234" s="545"/>
      <c r="E234" s="257"/>
      <c r="F234" s="257"/>
    </row>
    <row r="235" spans="1:6" s="171" customFormat="1" ht="12.75" customHeight="1">
      <c r="A235" s="141"/>
      <c r="B235" s="545"/>
      <c r="C235" s="545"/>
      <c r="D235" s="545"/>
      <c r="E235" s="257"/>
      <c r="F235" s="257"/>
    </row>
    <row r="236" spans="1:6" s="171" customFormat="1" ht="12.75" customHeight="1">
      <c r="A236" s="247"/>
      <c r="B236" s="195"/>
      <c r="C236" s="196"/>
      <c r="D236" s="90"/>
      <c r="E236" s="257"/>
      <c r="F236" s="257"/>
    </row>
    <row r="237" spans="1:6" s="171" customFormat="1" ht="12.75" customHeight="1">
      <c r="A237" s="141" t="s">
        <v>1</v>
      </c>
      <c r="B237" s="159" t="s">
        <v>77</v>
      </c>
      <c r="C237" s="139"/>
      <c r="D237" s="140"/>
      <c r="E237" s="257"/>
      <c r="F237" s="257"/>
    </row>
    <row r="238" spans="1:6" s="171" customFormat="1" ht="12.75" customHeight="1">
      <c r="A238" s="142" t="s">
        <v>34</v>
      </c>
      <c r="B238" s="549" t="s">
        <v>18</v>
      </c>
      <c r="C238" s="549"/>
      <c r="D238" s="549"/>
      <c r="E238" s="257"/>
      <c r="F238" s="257"/>
    </row>
    <row r="239" spans="1:6" s="171" customFormat="1" ht="12.75" customHeight="1">
      <c r="A239" s="142"/>
      <c r="B239" s="549"/>
      <c r="C239" s="549"/>
      <c r="D239" s="549"/>
      <c r="E239" s="257"/>
      <c r="F239" s="257"/>
    </row>
    <row r="240" spans="1:6" s="171" customFormat="1" ht="12.75" customHeight="1">
      <c r="A240" s="142" t="s">
        <v>34</v>
      </c>
      <c r="B240" s="162" t="s">
        <v>41</v>
      </c>
      <c r="C240" s="162"/>
      <c r="D240" s="162"/>
      <c r="E240" s="257"/>
      <c r="F240" s="257"/>
    </row>
    <row r="241" spans="1:6" s="171" customFormat="1" ht="12.75" customHeight="1">
      <c r="A241" s="142" t="s">
        <v>34</v>
      </c>
      <c r="B241" s="549" t="s">
        <v>22</v>
      </c>
      <c r="C241" s="549"/>
      <c r="D241" s="549"/>
      <c r="E241" s="257"/>
      <c r="F241" s="257"/>
    </row>
    <row r="242" spans="1:6" s="171" customFormat="1" ht="12.75" customHeight="1">
      <c r="A242" s="142"/>
      <c r="B242" s="549"/>
      <c r="C242" s="549"/>
      <c r="D242" s="549"/>
      <c r="E242" s="257"/>
      <c r="F242" s="257"/>
    </row>
    <row r="243" spans="1:6" s="171" customFormat="1" ht="12.75" customHeight="1">
      <c r="A243" s="142" t="s">
        <v>34</v>
      </c>
      <c r="B243" s="542" t="s">
        <v>10</v>
      </c>
      <c r="C243" s="543"/>
      <c r="D243" s="543"/>
      <c r="E243" s="257"/>
      <c r="F243" s="257"/>
    </row>
    <row r="244" spans="1:6" s="171" customFormat="1" ht="12.75" customHeight="1">
      <c r="A244" s="247"/>
      <c r="B244" s="195"/>
      <c r="C244" s="196"/>
      <c r="D244" s="90"/>
      <c r="E244" s="257"/>
      <c r="F244" s="257"/>
    </row>
    <row r="245" spans="1:6" s="70" customFormat="1" ht="63.75">
      <c r="A245" s="119" t="s">
        <v>59</v>
      </c>
      <c r="B245" s="175" t="s">
        <v>595</v>
      </c>
      <c r="C245" s="120"/>
      <c r="D245" s="127"/>
      <c r="E245" s="120"/>
      <c r="F245" s="120"/>
    </row>
    <row r="246" spans="1:6" s="171" customFormat="1" ht="25.5">
      <c r="A246" s="193" t="s">
        <v>64</v>
      </c>
      <c r="B246" s="175" t="s">
        <v>332</v>
      </c>
      <c r="C246" s="128" t="s">
        <v>26</v>
      </c>
      <c r="D246" s="126">
        <v>1750</v>
      </c>
      <c r="E246" s="115"/>
      <c r="F246" s="126">
        <f t="shared" ref="F246:F256" si="9">D246*E246</f>
        <v>0</v>
      </c>
    </row>
    <row r="247" spans="1:6" s="171" customFormat="1" ht="25.5">
      <c r="A247" s="193" t="s">
        <v>65</v>
      </c>
      <c r="B247" s="175" t="s">
        <v>204</v>
      </c>
      <c r="C247" s="128" t="s">
        <v>26</v>
      </c>
      <c r="D247" s="126">
        <v>1300</v>
      </c>
      <c r="E247" s="115"/>
      <c r="F247" s="126">
        <f t="shared" si="9"/>
        <v>0</v>
      </c>
    </row>
    <row r="248" spans="1:6" s="171" customFormat="1" ht="25.5">
      <c r="A248" s="193" t="s">
        <v>97</v>
      </c>
      <c r="B248" s="175" t="s">
        <v>207</v>
      </c>
      <c r="C248" s="128" t="s">
        <v>26</v>
      </c>
      <c r="D248" s="126">
        <v>390</v>
      </c>
      <c r="E248" s="115"/>
      <c r="F248" s="126">
        <f t="shared" si="9"/>
        <v>0</v>
      </c>
    </row>
    <row r="249" spans="1:6" s="70" customFormat="1" ht="25.5">
      <c r="A249" s="193" t="s">
        <v>98</v>
      </c>
      <c r="B249" s="175" t="s">
        <v>205</v>
      </c>
      <c r="C249" s="118" t="s">
        <v>26</v>
      </c>
      <c r="D249" s="126">
        <v>150</v>
      </c>
      <c r="E249" s="115"/>
      <c r="F249" s="126">
        <f t="shared" si="9"/>
        <v>0</v>
      </c>
    </row>
    <row r="250" spans="1:6" s="70" customFormat="1" ht="25.5">
      <c r="A250" s="193" t="s">
        <v>214</v>
      </c>
      <c r="B250" s="175" t="s">
        <v>206</v>
      </c>
      <c r="C250" s="118" t="s">
        <v>26</v>
      </c>
      <c r="D250" s="126">
        <v>250</v>
      </c>
      <c r="E250" s="115"/>
      <c r="F250" s="126">
        <f t="shared" si="9"/>
        <v>0</v>
      </c>
    </row>
    <row r="251" spans="1:6" s="70" customFormat="1" ht="25.5">
      <c r="A251" s="193" t="s">
        <v>215</v>
      </c>
      <c r="B251" s="175" t="s">
        <v>208</v>
      </c>
      <c r="C251" s="128" t="s">
        <v>26</v>
      </c>
      <c r="D251" s="126">
        <v>15</v>
      </c>
      <c r="E251" s="115"/>
      <c r="F251" s="126">
        <f t="shared" si="9"/>
        <v>0</v>
      </c>
    </row>
    <row r="252" spans="1:6" s="70" customFormat="1" ht="25.5">
      <c r="A252" s="193" t="s">
        <v>216</v>
      </c>
      <c r="B252" s="194" t="s">
        <v>333</v>
      </c>
      <c r="C252" s="128" t="s">
        <v>15</v>
      </c>
      <c r="D252" s="126">
        <v>76</v>
      </c>
      <c r="E252" s="115"/>
      <c r="F252" s="126">
        <f t="shared" si="9"/>
        <v>0</v>
      </c>
    </row>
    <row r="253" spans="1:6" s="70" customFormat="1" ht="25.5">
      <c r="A253" s="193" t="s">
        <v>217</v>
      </c>
      <c r="B253" s="194" t="s">
        <v>325</v>
      </c>
      <c r="C253" s="128" t="s">
        <v>15</v>
      </c>
      <c r="D253" s="126">
        <v>2</v>
      </c>
      <c r="E253" s="115"/>
      <c r="F253" s="126">
        <f t="shared" si="9"/>
        <v>0</v>
      </c>
    </row>
    <row r="254" spans="1:6" s="70" customFormat="1" ht="25.5">
      <c r="A254" s="193" t="s">
        <v>218</v>
      </c>
      <c r="B254" s="194" t="s">
        <v>132</v>
      </c>
      <c r="C254" s="128" t="s">
        <v>15</v>
      </c>
      <c r="D254" s="126">
        <v>1</v>
      </c>
      <c r="E254" s="115"/>
      <c r="F254" s="126">
        <f t="shared" si="9"/>
        <v>0</v>
      </c>
    </row>
    <row r="255" spans="1:6" s="70" customFormat="1" ht="25.5">
      <c r="A255" s="193" t="s">
        <v>219</v>
      </c>
      <c r="B255" s="194" t="s">
        <v>324</v>
      </c>
      <c r="C255" s="128" t="s">
        <v>15</v>
      </c>
      <c r="D255" s="126">
        <v>2</v>
      </c>
      <c r="E255" s="115"/>
      <c r="F255" s="126">
        <f t="shared" si="9"/>
        <v>0</v>
      </c>
    </row>
    <row r="256" spans="1:6" s="70" customFormat="1" ht="25.5">
      <c r="A256" s="193" t="s">
        <v>220</v>
      </c>
      <c r="B256" s="194" t="s">
        <v>323</v>
      </c>
      <c r="C256" s="128" t="s">
        <v>13</v>
      </c>
      <c r="D256" s="126">
        <v>600</v>
      </c>
      <c r="E256" s="115"/>
      <c r="F256" s="126">
        <f t="shared" si="9"/>
        <v>0</v>
      </c>
    </row>
    <row r="257" spans="1:6" s="70" customFormat="1" ht="12.75" customHeight="1">
      <c r="A257" s="89"/>
      <c r="B257" s="195"/>
      <c r="C257" s="196"/>
      <c r="D257" s="90"/>
      <c r="E257" s="91"/>
      <c r="F257" s="91"/>
    </row>
    <row r="258" spans="1:6" s="70" customFormat="1" ht="12.75" customHeight="1">
      <c r="A258" s="99" t="s">
        <v>58</v>
      </c>
      <c r="B258" s="184" t="s">
        <v>130</v>
      </c>
      <c r="C258" s="248" t="s">
        <v>25</v>
      </c>
      <c r="D258" s="146"/>
      <c r="E258" s="147"/>
      <c r="F258" s="148">
        <f>SUM(F245:F257)</f>
        <v>0</v>
      </c>
    </row>
    <row r="259" spans="1:6" s="70" customFormat="1" ht="12.75" customHeight="1">
      <c r="A259" s="89"/>
      <c r="B259" s="195"/>
      <c r="C259" s="196"/>
      <c r="D259" s="90"/>
      <c r="E259" s="91"/>
      <c r="F259" s="91"/>
    </row>
    <row r="260" spans="1:6" s="70" customFormat="1" ht="12.75" customHeight="1">
      <c r="A260" s="89"/>
      <c r="B260" s="195"/>
      <c r="C260" s="196"/>
      <c r="D260" s="90"/>
      <c r="E260" s="91"/>
      <c r="F260" s="91"/>
    </row>
    <row r="261" spans="1:6" s="70" customFormat="1" ht="12.75" customHeight="1">
      <c r="A261" s="268" t="s">
        <v>60</v>
      </c>
      <c r="B261" s="253" t="s">
        <v>134</v>
      </c>
      <c r="C261" s="196"/>
      <c r="D261" s="90"/>
      <c r="E261" s="257"/>
      <c r="F261" s="257"/>
    </row>
    <row r="262" spans="1:6" s="70" customFormat="1" ht="12.75" customHeight="1">
      <c r="A262" s="247"/>
      <c r="B262" s="195"/>
      <c r="C262" s="196"/>
      <c r="D262" s="90"/>
      <c r="E262" s="257"/>
      <c r="F262" s="257"/>
    </row>
    <row r="263" spans="1:6" s="70" customFormat="1" ht="12.75" customHeight="1">
      <c r="A263" s="247"/>
      <c r="B263" s="138" t="s">
        <v>36</v>
      </c>
      <c r="C263" s="196"/>
      <c r="D263" s="90"/>
      <c r="E263" s="257"/>
      <c r="F263" s="257"/>
    </row>
    <row r="264" spans="1:6" s="70" customFormat="1" ht="12.75" customHeight="1">
      <c r="A264" s="247"/>
      <c r="B264" s="195"/>
      <c r="C264" s="196"/>
      <c r="D264" s="90"/>
      <c r="E264" s="257"/>
      <c r="F264" s="257"/>
    </row>
    <row r="265" spans="1:6" s="70" customFormat="1" ht="12.75" customHeight="1">
      <c r="A265" s="141" t="s">
        <v>1</v>
      </c>
      <c r="B265" s="544" t="s">
        <v>96</v>
      </c>
      <c r="C265" s="545"/>
      <c r="D265" s="545"/>
      <c r="E265" s="257"/>
      <c r="F265" s="257"/>
    </row>
    <row r="266" spans="1:6" s="70" customFormat="1" ht="12.75" customHeight="1">
      <c r="A266" s="141"/>
      <c r="B266" s="545"/>
      <c r="C266" s="545"/>
      <c r="D266" s="545"/>
      <c r="E266" s="257"/>
      <c r="F266" s="257"/>
    </row>
    <row r="267" spans="1:6" s="70" customFormat="1" ht="12.75" customHeight="1">
      <c r="A267" s="141"/>
      <c r="B267" s="545"/>
      <c r="C267" s="545"/>
      <c r="D267" s="545"/>
      <c r="E267" s="257"/>
      <c r="F267" s="257"/>
    </row>
    <row r="268" spans="1:6" s="70" customFormat="1" ht="12.75" customHeight="1">
      <c r="A268" s="247"/>
      <c r="B268" s="195"/>
      <c r="C268" s="196"/>
      <c r="D268" s="90"/>
      <c r="E268" s="257"/>
      <c r="F268" s="257"/>
    </row>
    <row r="269" spans="1:6" s="70" customFormat="1" ht="12.75" customHeight="1">
      <c r="A269" s="141" t="s">
        <v>1</v>
      </c>
      <c r="B269" s="159" t="s">
        <v>77</v>
      </c>
      <c r="C269" s="139"/>
      <c r="D269" s="140"/>
      <c r="E269" s="257"/>
      <c r="F269" s="257"/>
    </row>
    <row r="270" spans="1:6" s="70" customFormat="1" ht="12.75" customHeight="1">
      <c r="A270" s="142" t="s">
        <v>34</v>
      </c>
      <c r="B270" s="549" t="s">
        <v>18</v>
      </c>
      <c r="C270" s="549"/>
      <c r="D270" s="549"/>
      <c r="E270" s="257"/>
      <c r="F270" s="257"/>
    </row>
    <row r="271" spans="1:6" s="70" customFormat="1" ht="12.75" customHeight="1">
      <c r="A271" s="142"/>
      <c r="B271" s="549"/>
      <c r="C271" s="549"/>
      <c r="D271" s="549"/>
      <c r="E271" s="257"/>
      <c r="F271" s="257"/>
    </row>
    <row r="272" spans="1:6" s="70" customFormat="1" ht="12.75" customHeight="1">
      <c r="A272" s="142" t="s">
        <v>34</v>
      </c>
      <c r="B272" s="162" t="s">
        <v>41</v>
      </c>
      <c r="C272" s="162"/>
      <c r="D272" s="162"/>
      <c r="E272" s="257"/>
      <c r="F272" s="257"/>
    </row>
    <row r="273" spans="1:6" s="70" customFormat="1" ht="12.75" customHeight="1">
      <c r="A273" s="142" t="s">
        <v>34</v>
      </c>
      <c r="B273" s="549" t="s">
        <v>22</v>
      </c>
      <c r="C273" s="549"/>
      <c r="D273" s="549"/>
      <c r="E273" s="257"/>
      <c r="F273" s="257"/>
    </row>
    <row r="274" spans="1:6" s="70" customFormat="1" ht="12.75" customHeight="1">
      <c r="A274" s="142"/>
      <c r="B274" s="549"/>
      <c r="C274" s="549"/>
      <c r="D274" s="549"/>
      <c r="E274" s="257"/>
      <c r="F274" s="257"/>
    </row>
    <row r="275" spans="1:6" s="70" customFormat="1" ht="12.75" customHeight="1">
      <c r="A275" s="142" t="s">
        <v>34</v>
      </c>
      <c r="B275" s="542" t="s">
        <v>326</v>
      </c>
      <c r="C275" s="543"/>
      <c r="D275" s="543"/>
      <c r="E275" s="91"/>
      <c r="F275" s="91"/>
    </row>
    <row r="276" spans="1:6" s="70" customFormat="1" ht="12.75" customHeight="1">
      <c r="A276" s="142" t="s">
        <v>34</v>
      </c>
      <c r="B276" s="549" t="s">
        <v>136</v>
      </c>
      <c r="C276" s="549"/>
      <c r="D276" s="549"/>
      <c r="E276" s="91"/>
      <c r="F276" s="91"/>
    </row>
    <row r="277" spans="1:6" s="70" customFormat="1" ht="12.75" customHeight="1">
      <c r="A277" s="89"/>
      <c r="B277" s="549"/>
      <c r="C277" s="549"/>
      <c r="D277" s="549"/>
      <c r="E277" s="91"/>
      <c r="F277" s="91"/>
    </row>
    <row r="278" spans="1:6" s="171" customFormat="1" ht="12.75" customHeight="1">
      <c r="A278" s="247"/>
      <c r="B278" s="195"/>
      <c r="C278" s="196"/>
      <c r="D278" s="90"/>
      <c r="E278" s="257"/>
      <c r="F278" s="257"/>
    </row>
    <row r="279" spans="1:6" s="277" customFormat="1" ht="51">
      <c r="A279" s="114" t="s">
        <v>61</v>
      </c>
      <c r="B279" s="110" t="s">
        <v>197</v>
      </c>
      <c r="C279" s="152"/>
      <c r="D279" s="153"/>
      <c r="E279" s="154"/>
      <c r="F279" s="155"/>
    </row>
    <row r="280" spans="1:6" s="171" customFormat="1">
      <c r="A280" s="193" t="s">
        <v>221</v>
      </c>
      <c r="B280" s="109" t="s">
        <v>198</v>
      </c>
      <c r="C280" s="111" t="s">
        <v>26</v>
      </c>
      <c r="D280" s="112">
        <v>38</v>
      </c>
      <c r="E280" s="115"/>
      <c r="F280" s="113">
        <f>D280*E280</f>
        <v>0</v>
      </c>
    </row>
    <row r="281" spans="1:6" s="171" customFormat="1" ht="12.75" customHeight="1">
      <c r="A281" s="247"/>
      <c r="B281" s="195"/>
      <c r="C281" s="196"/>
      <c r="D281" s="90"/>
      <c r="E281" s="257"/>
      <c r="F281" s="257"/>
    </row>
    <row r="282" spans="1:6" s="70" customFormat="1" ht="14.25" customHeight="1">
      <c r="A282" s="109" t="s">
        <v>62</v>
      </c>
      <c r="B282" s="110" t="s">
        <v>195</v>
      </c>
      <c r="C282" s="111"/>
      <c r="D282" s="112"/>
      <c r="E282" s="151"/>
      <c r="F282" s="113"/>
    </row>
    <row r="283" spans="1:6" s="70" customFormat="1" ht="26.25" customHeight="1">
      <c r="A283" s="150" t="s">
        <v>99</v>
      </c>
      <c r="B283" s="110" t="s">
        <v>192</v>
      </c>
      <c r="C283" s="111" t="s">
        <v>26</v>
      </c>
      <c r="D283" s="112">
        <v>194</v>
      </c>
      <c r="E283" s="115"/>
      <c r="F283" s="113">
        <f>D283*E283</f>
        <v>0</v>
      </c>
    </row>
    <row r="284" spans="1:6" s="70" customFormat="1" ht="38.25">
      <c r="A284" s="150" t="s">
        <v>100</v>
      </c>
      <c r="B284" s="110" t="s">
        <v>193</v>
      </c>
      <c r="C284" s="111" t="s">
        <v>15</v>
      </c>
      <c r="D284" s="112">
        <v>2</v>
      </c>
      <c r="E284" s="115"/>
      <c r="F284" s="113">
        <f t="shared" ref="F284:F286" si="10">D284*E284</f>
        <v>0</v>
      </c>
    </row>
    <row r="285" spans="1:6" s="70" customFormat="1" ht="24.75" customHeight="1">
      <c r="A285" s="150" t="s">
        <v>101</v>
      </c>
      <c r="B285" s="110" t="s">
        <v>196</v>
      </c>
      <c r="C285" s="111" t="s">
        <v>16</v>
      </c>
      <c r="D285" s="112">
        <v>13</v>
      </c>
      <c r="E285" s="115"/>
      <c r="F285" s="113">
        <f t="shared" si="10"/>
        <v>0</v>
      </c>
    </row>
    <row r="286" spans="1:6" s="70" customFormat="1" ht="51">
      <c r="A286" s="150" t="s">
        <v>144</v>
      </c>
      <c r="B286" s="110" t="s">
        <v>194</v>
      </c>
      <c r="C286" s="111" t="s">
        <v>26</v>
      </c>
      <c r="D286" s="112">
        <v>388</v>
      </c>
      <c r="E286" s="115"/>
      <c r="F286" s="113">
        <f t="shared" si="10"/>
        <v>0</v>
      </c>
    </row>
    <row r="287" spans="1:6" s="171" customFormat="1" ht="12.75" customHeight="1">
      <c r="A287" s="247"/>
      <c r="B287" s="195"/>
      <c r="C287" s="196"/>
      <c r="D287" s="90"/>
      <c r="E287" s="257"/>
      <c r="F287" s="257"/>
    </row>
    <row r="288" spans="1:6" s="70" customFormat="1" ht="25.5">
      <c r="A288" s="109" t="s">
        <v>63</v>
      </c>
      <c r="B288" s="110" t="s">
        <v>138</v>
      </c>
      <c r="C288" s="111"/>
      <c r="D288" s="112"/>
      <c r="E288" s="151"/>
      <c r="F288" s="113"/>
    </row>
    <row r="289" spans="1:6" s="70" customFormat="1" ht="63.75">
      <c r="A289" s="150" t="s">
        <v>68</v>
      </c>
      <c r="B289" s="114" t="s">
        <v>202</v>
      </c>
      <c r="C289" s="111" t="s">
        <v>15</v>
      </c>
      <c r="D289" s="112">
        <v>2</v>
      </c>
      <c r="E289" s="115"/>
      <c r="F289" s="113">
        <f>D289*E289</f>
        <v>0</v>
      </c>
    </row>
    <row r="290" spans="1:6" s="171" customFormat="1" ht="25.5">
      <c r="A290" s="150" t="s">
        <v>69</v>
      </c>
      <c r="B290" s="114" t="s">
        <v>179</v>
      </c>
      <c r="C290" s="111" t="s">
        <v>15</v>
      </c>
      <c r="D290" s="112">
        <v>1</v>
      </c>
      <c r="E290" s="115"/>
      <c r="F290" s="113">
        <f>D290*E290</f>
        <v>0</v>
      </c>
    </row>
    <row r="291" spans="1:6" s="70" customFormat="1" ht="38.25">
      <c r="A291" s="150" t="s">
        <v>222</v>
      </c>
      <c r="B291" s="114" t="s">
        <v>201</v>
      </c>
      <c r="C291" s="111" t="s">
        <v>15</v>
      </c>
      <c r="D291" s="112">
        <v>2</v>
      </c>
      <c r="E291" s="115"/>
      <c r="F291" s="113">
        <f>D291*E291</f>
        <v>0</v>
      </c>
    </row>
    <row r="292" spans="1:6" s="70" customFormat="1" ht="12.75" customHeight="1">
      <c r="A292" s="247"/>
      <c r="B292" s="195"/>
      <c r="C292" s="196"/>
      <c r="D292" s="90"/>
      <c r="E292" s="91"/>
      <c r="F292" s="91"/>
    </row>
    <row r="293" spans="1:6" s="70" customFormat="1" ht="38.25">
      <c r="A293" s="122" t="s">
        <v>80</v>
      </c>
      <c r="B293" s="169" t="s">
        <v>200</v>
      </c>
      <c r="C293" s="123" t="s">
        <v>15</v>
      </c>
      <c r="D293" s="124">
        <v>2</v>
      </c>
      <c r="E293" s="115"/>
      <c r="F293" s="125">
        <f t="shared" ref="F293" si="11">D293*E293</f>
        <v>0</v>
      </c>
    </row>
    <row r="294" spans="1:6" s="70" customFormat="1">
      <c r="A294" s="122"/>
      <c r="B294" s="169"/>
      <c r="C294" s="123"/>
      <c r="D294" s="124"/>
      <c r="E294" s="246"/>
      <c r="F294" s="125"/>
    </row>
    <row r="295" spans="1:6" s="70" customFormat="1" ht="38.25">
      <c r="A295" s="122" t="s">
        <v>81</v>
      </c>
      <c r="B295" s="169" t="s">
        <v>199</v>
      </c>
      <c r="C295" s="123" t="s">
        <v>15</v>
      </c>
      <c r="D295" s="124">
        <v>1</v>
      </c>
      <c r="E295" s="115"/>
      <c r="F295" s="125">
        <f t="shared" ref="F295" si="12">D295*E295</f>
        <v>0</v>
      </c>
    </row>
    <row r="296" spans="1:6" s="70" customFormat="1" ht="12.75" customHeight="1">
      <c r="A296" s="89"/>
      <c r="B296" s="195"/>
      <c r="C296" s="196"/>
      <c r="D296" s="90"/>
      <c r="E296" s="91"/>
      <c r="F296" s="91"/>
    </row>
    <row r="297" spans="1:6" s="70" customFormat="1" ht="12.75" customHeight="1">
      <c r="A297" s="99" t="s">
        <v>60</v>
      </c>
      <c r="B297" s="184" t="s">
        <v>135</v>
      </c>
      <c r="C297" s="248" t="s">
        <v>25</v>
      </c>
      <c r="D297" s="146"/>
      <c r="E297" s="147"/>
      <c r="F297" s="148">
        <f>SUM(F279:F296)</f>
        <v>0</v>
      </c>
    </row>
    <row r="298" spans="1:6" s="70" customFormat="1" ht="12.75" customHeight="1">
      <c r="A298" s="89"/>
      <c r="B298" s="195"/>
      <c r="C298" s="196"/>
      <c r="D298" s="90"/>
      <c r="E298" s="91"/>
      <c r="F298" s="91"/>
    </row>
    <row r="299" spans="1:6" s="70" customFormat="1" ht="12.75" customHeight="1">
      <c r="A299" s="89"/>
      <c r="B299" s="195"/>
      <c r="C299" s="196"/>
      <c r="D299" s="90"/>
      <c r="E299" s="91"/>
      <c r="F299" s="91"/>
    </row>
    <row r="300" spans="1:6" s="70" customFormat="1" ht="12.75" customHeight="1">
      <c r="A300" s="89"/>
      <c r="B300" s="195"/>
      <c r="C300" s="196"/>
      <c r="D300" s="90"/>
      <c r="E300" s="91"/>
      <c r="F300" s="91"/>
    </row>
    <row r="301" spans="1:6" s="70" customFormat="1" ht="12.75" customHeight="1">
      <c r="A301" s="89"/>
      <c r="B301" s="195"/>
      <c r="C301" s="196"/>
      <c r="D301" s="90"/>
      <c r="E301" s="91"/>
      <c r="F301" s="91"/>
    </row>
    <row r="302" spans="1:6" s="250" customFormat="1" ht="12.75" customHeight="1">
      <c r="A302" s="269"/>
      <c r="B302" s="253"/>
      <c r="C302" s="270"/>
      <c r="D302" s="97"/>
      <c r="E302" s="97"/>
      <c r="F302" s="97"/>
    </row>
    <row r="303" spans="1:6" s="250" customFormat="1" ht="12.75" customHeight="1">
      <c r="A303" s="269"/>
      <c r="B303" s="253"/>
      <c r="C303" s="270"/>
      <c r="D303" s="97"/>
      <c r="E303" s="97"/>
      <c r="F303" s="97"/>
    </row>
    <row r="304" spans="1:6" s="250" customFormat="1" ht="12.75" customHeight="1">
      <c r="A304" s="269"/>
      <c r="B304" s="253"/>
      <c r="C304" s="270"/>
      <c r="D304" s="97"/>
      <c r="E304" s="97"/>
      <c r="F304" s="97"/>
    </row>
    <row r="305" spans="1:6" s="250" customFormat="1" ht="12.75" customHeight="1">
      <c r="A305" s="269"/>
      <c r="B305" s="253"/>
      <c r="C305" s="270"/>
      <c r="D305" s="97"/>
      <c r="E305" s="97"/>
      <c r="F305" s="97"/>
    </row>
    <row r="306" spans="1:6" s="250" customFormat="1" ht="12.75" customHeight="1">
      <c r="A306" s="269"/>
      <c r="B306" s="253"/>
      <c r="C306" s="270"/>
      <c r="D306" s="97"/>
      <c r="E306" s="97"/>
      <c r="F306" s="97"/>
    </row>
    <row r="307" spans="1:6" s="250" customFormat="1" ht="12.75" customHeight="1">
      <c r="A307" s="268" t="s">
        <v>102</v>
      </c>
      <c r="B307" s="253" t="s">
        <v>180</v>
      </c>
      <c r="C307" s="252"/>
      <c r="D307" s="95"/>
      <c r="E307" s="75"/>
      <c r="F307" s="95"/>
    </row>
    <row r="308" spans="1:6" s="93" customFormat="1" ht="12.75" customHeight="1">
      <c r="A308" s="96"/>
      <c r="B308" s="251"/>
      <c r="C308" s="252"/>
      <c r="D308" s="75"/>
      <c r="E308" s="92"/>
      <c r="F308" s="92"/>
    </row>
    <row r="309" spans="1:6" s="93" customFormat="1" ht="12.75" customHeight="1">
      <c r="A309" s="96"/>
      <c r="B309" s="144" t="s">
        <v>36</v>
      </c>
      <c r="C309" s="252"/>
      <c r="D309" s="75"/>
      <c r="E309" s="92"/>
      <c r="F309" s="92"/>
    </row>
    <row r="310" spans="1:6" s="93" customFormat="1" ht="12.75" customHeight="1">
      <c r="A310" s="96"/>
      <c r="B310" s="251"/>
      <c r="C310" s="252"/>
      <c r="D310" s="75"/>
      <c r="E310" s="92"/>
      <c r="F310" s="92"/>
    </row>
    <row r="311" spans="1:6" s="93" customFormat="1" ht="12.75" customHeight="1">
      <c r="A311" s="143" t="s">
        <v>1</v>
      </c>
      <c r="B311" s="544" t="s">
        <v>104</v>
      </c>
      <c r="C311" s="545"/>
      <c r="D311" s="545"/>
      <c r="E311" s="92"/>
      <c r="F311" s="92"/>
    </row>
    <row r="312" spans="1:6" s="93" customFormat="1" ht="12.75" customHeight="1">
      <c r="A312" s="143"/>
      <c r="B312" s="545"/>
      <c r="C312" s="545"/>
      <c r="D312" s="545"/>
      <c r="E312" s="92"/>
      <c r="F312" s="92"/>
    </row>
    <row r="313" spans="1:6" s="93" customFormat="1" ht="12.75" customHeight="1">
      <c r="A313" s="143"/>
      <c r="B313" s="545"/>
      <c r="C313" s="545"/>
      <c r="D313" s="545"/>
      <c r="E313" s="92"/>
      <c r="F313" s="92"/>
    </row>
    <row r="314" spans="1:6" s="93" customFormat="1" ht="12.75" customHeight="1">
      <c r="A314" s="143"/>
      <c r="B314" s="161"/>
      <c r="C314" s="161"/>
      <c r="D314" s="161"/>
      <c r="E314" s="92"/>
      <c r="F314" s="92"/>
    </row>
    <row r="315" spans="1:6" s="93" customFormat="1" ht="12.75" customHeight="1">
      <c r="A315" s="141" t="s">
        <v>1</v>
      </c>
      <c r="B315" s="159" t="s">
        <v>77</v>
      </c>
      <c r="C315" s="139"/>
      <c r="D315" s="140"/>
      <c r="E315" s="92"/>
      <c r="F315" s="92"/>
    </row>
    <row r="316" spans="1:6" s="93" customFormat="1" ht="12.75" customHeight="1">
      <c r="A316" s="142" t="s">
        <v>34</v>
      </c>
      <c r="B316" s="549" t="s">
        <v>18</v>
      </c>
      <c r="C316" s="549"/>
      <c r="D316" s="549"/>
      <c r="E316" s="92"/>
      <c r="F316" s="92"/>
    </row>
    <row r="317" spans="1:6" s="93" customFormat="1" ht="12.75" customHeight="1">
      <c r="A317" s="142"/>
      <c r="B317" s="549"/>
      <c r="C317" s="549"/>
      <c r="D317" s="549"/>
      <c r="E317" s="92"/>
      <c r="F317" s="92"/>
    </row>
    <row r="318" spans="1:6" s="93" customFormat="1" ht="12.75" customHeight="1">
      <c r="A318" s="142" t="s">
        <v>34</v>
      </c>
      <c r="B318" s="162" t="s">
        <v>41</v>
      </c>
      <c r="C318" s="162"/>
      <c r="D318" s="162"/>
      <c r="E318" s="92"/>
      <c r="F318" s="92"/>
    </row>
    <row r="319" spans="1:6" s="93" customFormat="1" ht="12.75" customHeight="1">
      <c r="A319" s="142" t="s">
        <v>34</v>
      </c>
      <c r="B319" s="547" t="s">
        <v>79</v>
      </c>
      <c r="C319" s="547"/>
      <c r="D319" s="547"/>
      <c r="E319" s="92"/>
      <c r="F319" s="92"/>
    </row>
    <row r="320" spans="1:6" s="93" customFormat="1" ht="12.75" customHeight="1">
      <c r="A320" s="142" t="s">
        <v>34</v>
      </c>
      <c r="B320" s="542" t="s">
        <v>326</v>
      </c>
      <c r="C320" s="543"/>
      <c r="D320" s="543"/>
      <c r="E320" s="92"/>
      <c r="F320" s="92"/>
    </row>
    <row r="321" spans="1:6" s="93" customFormat="1" ht="12.75" customHeight="1">
      <c r="A321" s="142" t="s">
        <v>34</v>
      </c>
      <c r="B321" s="546" t="s">
        <v>327</v>
      </c>
      <c r="C321" s="543"/>
      <c r="D321" s="543"/>
      <c r="E321" s="92"/>
      <c r="F321" s="92"/>
    </row>
    <row r="322" spans="1:6" s="93" customFormat="1" ht="12.75" customHeight="1">
      <c r="A322" s="96"/>
      <c r="B322" s="251"/>
      <c r="C322" s="252"/>
      <c r="D322" s="75"/>
      <c r="E322" s="92"/>
      <c r="F322" s="92"/>
    </row>
    <row r="323" spans="1:6" s="93" customFormat="1" ht="38.25">
      <c r="A323" s="109" t="s">
        <v>103</v>
      </c>
      <c r="B323" s="110" t="s">
        <v>594</v>
      </c>
      <c r="C323" s="123" t="s">
        <v>26</v>
      </c>
      <c r="D323" s="124">
        <v>22</v>
      </c>
      <c r="E323" s="115"/>
      <c r="F323" s="125">
        <f>D323*E323</f>
        <v>0</v>
      </c>
    </row>
    <row r="324" spans="1:6" s="93" customFormat="1" ht="12.75" customHeight="1">
      <c r="A324" s="323"/>
      <c r="B324" s="324"/>
      <c r="C324" s="325"/>
      <c r="D324" s="97"/>
      <c r="E324" s="98"/>
      <c r="F324" s="98"/>
    </row>
    <row r="325" spans="1:6" s="93" customFormat="1" ht="25.5">
      <c r="A325" s="109" t="s">
        <v>330</v>
      </c>
      <c r="B325" s="110" t="s">
        <v>146</v>
      </c>
      <c r="C325" s="123"/>
      <c r="D325" s="124"/>
      <c r="E325" s="125"/>
      <c r="F325" s="125"/>
    </row>
    <row r="326" spans="1:6" s="250" customFormat="1" ht="38.25">
      <c r="A326" s="249" t="s">
        <v>331</v>
      </c>
      <c r="B326" s="169" t="s">
        <v>203</v>
      </c>
      <c r="C326" s="183" t="s">
        <v>26</v>
      </c>
      <c r="D326" s="124">
        <v>135</v>
      </c>
      <c r="E326" s="115"/>
      <c r="F326" s="124">
        <f>D326*E326</f>
        <v>0</v>
      </c>
    </row>
    <row r="327" spans="1:6" s="250" customFormat="1">
      <c r="A327" s="515"/>
      <c r="B327" s="516"/>
      <c r="C327" s="517"/>
      <c r="D327" s="518"/>
      <c r="E327" s="279"/>
      <c r="F327" s="518"/>
    </row>
    <row r="328" spans="1:6" s="93" customFormat="1" ht="38.25">
      <c r="A328" s="109" t="s">
        <v>592</v>
      </c>
      <c r="B328" s="110" t="s">
        <v>593</v>
      </c>
      <c r="C328" s="123" t="s">
        <v>26</v>
      </c>
      <c r="D328" s="124">
        <v>135</v>
      </c>
      <c r="E328" s="115"/>
      <c r="F328" s="125">
        <f>D328*E328</f>
        <v>0</v>
      </c>
    </row>
    <row r="329" spans="1:6" s="250" customFormat="1" ht="12.75" customHeight="1">
      <c r="A329" s="269"/>
      <c r="B329" s="253"/>
      <c r="C329" s="270"/>
      <c r="D329" s="97"/>
      <c r="E329" s="97"/>
      <c r="F329" s="97"/>
    </row>
    <row r="330" spans="1:6" s="250" customFormat="1" ht="12.75" customHeight="1">
      <c r="A330" s="266" t="s">
        <v>102</v>
      </c>
      <c r="B330" s="184" t="s">
        <v>191</v>
      </c>
      <c r="C330" s="248" t="s">
        <v>25</v>
      </c>
      <c r="D330" s="100"/>
      <c r="E330" s="100"/>
      <c r="F330" s="271">
        <f>SUM(F323:F329)</f>
        <v>0</v>
      </c>
    </row>
    <row r="331" spans="1:6" s="250" customFormat="1" ht="12.75" customHeight="1">
      <c r="A331" s="269"/>
      <c r="B331" s="253"/>
      <c r="C331" s="270"/>
      <c r="D331" s="97"/>
      <c r="E331" s="97"/>
      <c r="F331" s="97"/>
    </row>
    <row r="332" spans="1:6" s="250" customFormat="1" ht="12.75" customHeight="1">
      <c r="A332" s="269"/>
      <c r="B332" s="253"/>
      <c r="C332" s="270"/>
      <c r="D332" s="97"/>
      <c r="E332" s="97"/>
      <c r="F332" s="97"/>
    </row>
    <row r="333" spans="1:6" s="250" customFormat="1" ht="12.75" customHeight="1">
      <c r="A333" s="269"/>
      <c r="B333" s="253"/>
      <c r="C333" s="270"/>
      <c r="D333" s="97"/>
      <c r="E333" s="97"/>
      <c r="F333" s="97"/>
    </row>
    <row r="334" spans="1:6" s="250" customFormat="1" ht="12.75" customHeight="1">
      <c r="A334" s="269"/>
      <c r="B334" s="253"/>
      <c r="C334" s="270"/>
      <c r="D334" s="97"/>
      <c r="E334" s="97"/>
      <c r="F334" s="97"/>
    </row>
    <row r="335" spans="1:6" s="250" customFormat="1" ht="12.75" customHeight="1">
      <c r="A335" s="268" t="s">
        <v>142</v>
      </c>
      <c r="B335" s="253" t="s">
        <v>147</v>
      </c>
      <c r="C335" s="252"/>
      <c r="D335" s="95"/>
      <c r="E335" s="75"/>
      <c r="F335" s="95"/>
    </row>
    <row r="336" spans="1:6" s="250" customFormat="1" ht="12.75" customHeight="1">
      <c r="A336" s="142"/>
      <c r="B336" s="159"/>
      <c r="C336" s="160"/>
      <c r="D336" s="160"/>
      <c r="E336" s="75"/>
      <c r="F336" s="75"/>
    </row>
    <row r="337" spans="1:6" s="250" customFormat="1" ht="51">
      <c r="A337" s="156" t="s">
        <v>143</v>
      </c>
      <c r="B337" s="157" t="s">
        <v>264</v>
      </c>
      <c r="C337" s="183" t="s">
        <v>265</v>
      </c>
      <c r="D337" s="124">
        <v>1</v>
      </c>
      <c r="E337" s="115"/>
      <c r="F337" s="124">
        <f>D337*E337</f>
        <v>0</v>
      </c>
    </row>
    <row r="338" spans="1:6" s="250" customFormat="1" ht="12.75" customHeight="1">
      <c r="A338" s="142"/>
      <c r="B338" s="159"/>
      <c r="C338" s="160"/>
      <c r="D338" s="160"/>
      <c r="E338" s="75"/>
      <c r="F338" s="75"/>
    </row>
    <row r="339" spans="1:6" s="250" customFormat="1" ht="12.75" customHeight="1">
      <c r="A339" s="269"/>
      <c r="B339" s="253"/>
      <c r="C339" s="270"/>
      <c r="D339" s="97"/>
      <c r="E339" s="97"/>
      <c r="F339" s="97"/>
    </row>
    <row r="340" spans="1:6" s="93" customFormat="1" ht="12.75" customHeight="1">
      <c r="A340" s="266" t="s">
        <v>142</v>
      </c>
      <c r="B340" s="184" t="s">
        <v>148</v>
      </c>
      <c r="C340" s="248" t="s">
        <v>25</v>
      </c>
      <c r="D340" s="100"/>
      <c r="E340" s="101"/>
      <c r="F340" s="102">
        <f>SUM(F337:F338)</f>
        <v>0</v>
      </c>
    </row>
    <row r="341" spans="1:6" s="93" customFormat="1" ht="12.75" customHeight="1">
      <c r="A341" s="269"/>
      <c r="B341" s="253"/>
      <c r="C341" s="270"/>
      <c r="D341" s="97"/>
      <c r="E341" s="98"/>
      <c r="F341" s="98"/>
    </row>
    <row r="342" spans="1:6">
      <c r="A342" s="280"/>
      <c r="B342" s="281"/>
      <c r="C342" s="282"/>
      <c r="D342" s="105"/>
    </row>
    <row r="343" spans="1:6">
      <c r="A343" s="280"/>
      <c r="B343" s="281"/>
      <c r="C343" s="282"/>
      <c r="D343" s="105"/>
    </row>
    <row r="344" spans="1:6">
      <c r="B344" s="272"/>
    </row>
    <row r="345" spans="1:6">
      <c r="B345" s="273"/>
    </row>
    <row r="346" spans="1:6">
      <c r="B346" s="274"/>
    </row>
    <row r="347" spans="1:6">
      <c r="B347" s="275"/>
    </row>
    <row r="348" spans="1:6">
      <c r="B348" s="272"/>
    </row>
    <row r="349" spans="1:6">
      <c r="B349" s="273"/>
    </row>
    <row r="350" spans="1:6">
      <c r="B350" s="274"/>
    </row>
    <row r="351" spans="1:6">
      <c r="B351" s="275"/>
    </row>
    <row r="352" spans="1:6">
      <c r="B352" s="272"/>
    </row>
    <row r="353" spans="2:2">
      <c r="B353" s="273"/>
    </row>
    <row r="354" spans="2:2">
      <c r="B354" s="274"/>
    </row>
    <row r="355" spans="2:2">
      <c r="B355" s="275"/>
    </row>
    <row r="356" spans="2:2">
      <c r="B356" s="272"/>
    </row>
    <row r="357" spans="2:2">
      <c r="B357" s="273"/>
    </row>
    <row r="358" spans="2:2">
      <c r="B358" s="274"/>
    </row>
    <row r="359" spans="2:2">
      <c r="B359" s="275"/>
    </row>
    <row r="360" spans="2:2">
      <c r="B360" s="272"/>
    </row>
    <row r="361" spans="2:2">
      <c r="B361" s="273"/>
    </row>
    <row r="362" spans="2:2">
      <c r="B362" s="274"/>
    </row>
    <row r="363" spans="2:2">
      <c r="B363" s="276"/>
    </row>
  </sheetData>
  <sheetProtection password="DD5D" sheet="1" objects="1" scenarios="1"/>
  <mergeCells count="56">
    <mergeCell ref="B2:D2"/>
    <mergeCell ref="B120:D122"/>
    <mergeCell ref="B123:D126"/>
    <mergeCell ref="B83:D85"/>
    <mergeCell ref="B87:D88"/>
    <mergeCell ref="B94:D94"/>
    <mergeCell ref="B72:D73"/>
    <mergeCell ref="B75:D76"/>
    <mergeCell ref="B78:D81"/>
    <mergeCell ref="B59:D61"/>
    <mergeCell ref="B63:D63"/>
    <mergeCell ref="B29:D30"/>
    <mergeCell ref="B31:D31"/>
    <mergeCell ref="B32:D34"/>
    <mergeCell ref="B26:D27"/>
    <mergeCell ref="B68:D70"/>
    <mergeCell ref="B49:D50"/>
    <mergeCell ref="B207:D208"/>
    <mergeCell ref="B210:D211"/>
    <mergeCell ref="B35:D35"/>
    <mergeCell ref="B46:D48"/>
    <mergeCell ref="B36:D36"/>
    <mergeCell ref="B37:D41"/>
    <mergeCell ref="B42:D43"/>
    <mergeCell ref="B44:D45"/>
    <mergeCell ref="B127:D129"/>
    <mergeCell ref="B55:D57"/>
    <mergeCell ref="B142:D142"/>
    <mergeCell ref="B143:D144"/>
    <mergeCell ref="B148:D148"/>
    <mergeCell ref="B130:D134"/>
    <mergeCell ref="B53:D53"/>
    <mergeCell ref="B90:D93"/>
    <mergeCell ref="B320:D320"/>
    <mergeCell ref="B273:D274"/>
    <mergeCell ref="B311:D313"/>
    <mergeCell ref="B316:D317"/>
    <mergeCell ref="B276:D277"/>
    <mergeCell ref="B270:D271"/>
    <mergeCell ref="B146:D147"/>
    <mergeCell ref="B65:D66"/>
    <mergeCell ref="B275:D275"/>
    <mergeCell ref="B213:D213"/>
    <mergeCell ref="B195:D197"/>
    <mergeCell ref="B321:D321"/>
    <mergeCell ref="B319:D319"/>
    <mergeCell ref="B135:D137"/>
    <mergeCell ref="B212:D212"/>
    <mergeCell ref="B138:D140"/>
    <mergeCell ref="B198:D201"/>
    <mergeCell ref="B202:D204"/>
    <mergeCell ref="B233:D235"/>
    <mergeCell ref="B238:D239"/>
    <mergeCell ref="B241:D242"/>
    <mergeCell ref="B243:D243"/>
    <mergeCell ref="B265:D267"/>
  </mergeCells>
  <phoneticPr fontId="41" type="noConversion"/>
  <pageMargins left="1.1417322834645669" right="0.19685039370078741" top="0.78740157480314965" bottom="0.6692913385826772" header="0.11811023622047245" footer="0"/>
  <pageSetup paperSize="9" scale="91" orientation="portrait" r:id="rId1"/>
  <headerFooter alignWithMargins="0">
    <oddHeader>&amp;C&amp;"Arial CE,Krepko"&amp;8&amp;F&amp;R&amp;"Arial CE,Krepko"&amp;8&amp;G</oddHeader>
    <oddFooter>&amp;C&amp;"Arial CE,Krepko"&amp;P&amp;"Arial CE,Običajno" &amp;8od &amp;N&amp;R&amp;"Arial CE,Krepko"&amp;8&amp;A</oddFooter>
  </headerFooter>
  <rowBreaks count="8" manualBreakCount="8">
    <brk id="51" max="16383" man="1"/>
    <brk id="94" max="5" man="1"/>
    <brk id="115" max="5" man="1"/>
    <brk id="154" max="5" man="1"/>
    <brk id="189" max="5" man="1"/>
    <brk id="218" max="5" man="1"/>
    <brk id="255" max="5" man="1"/>
    <brk id="306"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3"/>
  <sheetViews>
    <sheetView showZeros="0" view="pageBreakPreview" topLeftCell="A68" zoomScaleNormal="100" workbookViewId="0">
      <selection activeCell="B201" sqref="B201"/>
    </sheetView>
  </sheetViews>
  <sheetFormatPr defaultRowHeight="12.75"/>
  <cols>
    <col min="1" max="1" width="5.7109375" style="289" customWidth="1"/>
    <col min="2" max="2" width="45.7109375" style="210" customWidth="1"/>
    <col min="3" max="3" width="6.42578125" style="211" customWidth="1"/>
    <col min="4" max="4" width="9.7109375" style="212" customWidth="1"/>
    <col min="5" max="5" width="10.7109375" style="212" customWidth="1"/>
    <col min="6" max="6" width="12.7109375" style="212" customWidth="1"/>
    <col min="7" max="16384" width="9.140625" style="210"/>
  </cols>
  <sheetData>
    <row r="1" spans="1:6" ht="13.5" customHeight="1">
      <c r="B1" s="575"/>
      <c r="C1" s="576"/>
      <c r="D1" s="576"/>
      <c r="E1" s="576"/>
      <c r="F1" s="576"/>
    </row>
    <row r="2" spans="1:6" s="198" customFormat="1" ht="13.5" customHeight="1">
      <c r="A2" s="197"/>
      <c r="B2" s="201"/>
      <c r="C2" s="202"/>
      <c r="D2" s="199"/>
      <c r="E2" s="199"/>
      <c r="F2" s="199"/>
    </row>
    <row r="3" spans="1:6" s="45" customFormat="1" ht="15.75">
      <c r="A3" s="47"/>
      <c r="B3" s="579" t="s">
        <v>565</v>
      </c>
      <c r="C3" s="563"/>
      <c r="D3" s="563"/>
      <c r="E3" s="44"/>
      <c r="F3" s="44"/>
    </row>
    <row r="4" spans="1:6" s="222" customFormat="1" ht="15.75">
      <c r="A4" s="220"/>
      <c r="B4" s="221"/>
      <c r="C4" s="176"/>
      <c r="D4" s="43"/>
      <c r="E4" s="43"/>
      <c r="F4" s="43"/>
    </row>
    <row r="5" spans="1:6" s="222" customFormat="1" ht="29.25" customHeight="1">
      <c r="A5" s="220"/>
      <c r="B5" s="223" t="s">
        <v>261</v>
      </c>
      <c r="C5" s="176"/>
      <c r="D5" s="43"/>
      <c r="E5" s="43"/>
      <c r="F5" s="43"/>
    </row>
    <row r="6" spans="1:6" s="222" customFormat="1" ht="15.75">
      <c r="A6" s="220"/>
      <c r="B6" s="221"/>
      <c r="C6" s="176"/>
      <c r="D6" s="43"/>
      <c r="E6" s="43"/>
      <c r="F6" s="43"/>
    </row>
    <row r="7" spans="1:6" s="222" customFormat="1">
      <c r="A7" s="220"/>
      <c r="B7" s="179"/>
      <c r="C7" s="176"/>
      <c r="D7" s="43"/>
      <c r="E7" s="43"/>
      <c r="F7" s="43"/>
    </row>
    <row r="8" spans="1:6" s="222" customFormat="1">
      <c r="A8" s="224" t="s">
        <v>47</v>
      </c>
      <c r="B8" s="225" t="s">
        <v>263</v>
      </c>
      <c r="C8" s="226" t="s">
        <v>25</v>
      </c>
      <c r="D8" s="48"/>
      <c r="E8" s="48"/>
      <c r="F8" s="48">
        <f>F56</f>
        <v>0</v>
      </c>
    </row>
    <row r="9" spans="1:6" s="222" customFormat="1" ht="7.5" customHeight="1">
      <c r="A9" s="220"/>
      <c r="B9" s="179"/>
      <c r="C9" s="176"/>
      <c r="D9" s="43"/>
      <c r="E9" s="43"/>
      <c r="F9" s="43"/>
    </row>
    <row r="10" spans="1:6" s="222" customFormat="1">
      <c r="A10" s="239" t="s">
        <v>53</v>
      </c>
      <c r="B10" s="225" t="s">
        <v>262</v>
      </c>
      <c r="C10" s="226" t="s">
        <v>25</v>
      </c>
      <c r="D10" s="48"/>
      <c r="E10" s="48"/>
      <c r="F10" s="48">
        <f>F63</f>
        <v>0</v>
      </c>
    </row>
    <row r="11" spans="1:6" s="222" customFormat="1" ht="8.1" customHeight="1">
      <c r="A11" s="285"/>
      <c r="B11" s="179"/>
      <c r="C11" s="176"/>
      <c r="D11" s="43"/>
      <c r="E11" s="43"/>
      <c r="F11" s="43"/>
    </row>
    <row r="12" spans="1:6" s="222" customFormat="1" ht="25.5">
      <c r="A12" s="286" t="s">
        <v>54</v>
      </c>
      <c r="B12" s="225" t="s">
        <v>121</v>
      </c>
      <c r="C12" s="226" t="s">
        <v>25</v>
      </c>
      <c r="D12" s="48"/>
      <c r="E12" s="48"/>
      <c r="F12" s="48">
        <f>F76</f>
        <v>0</v>
      </c>
    </row>
    <row r="13" spans="1:6" s="222" customFormat="1" ht="8.1" customHeight="1">
      <c r="A13" s="285"/>
      <c r="B13" s="179"/>
      <c r="C13" s="176"/>
      <c r="D13" s="43"/>
      <c r="E13" s="43"/>
      <c r="F13" s="43"/>
    </row>
    <row r="14" spans="1:6" s="222" customFormat="1">
      <c r="A14" s="239" t="s">
        <v>58</v>
      </c>
      <c r="B14" s="287" t="s">
        <v>232</v>
      </c>
      <c r="C14" s="226" t="s">
        <v>25</v>
      </c>
      <c r="D14" s="48"/>
      <c r="E14" s="48"/>
      <c r="F14" s="48">
        <f>F119</f>
        <v>0</v>
      </c>
    </row>
    <row r="15" spans="1:6" s="222" customFormat="1" ht="7.5" customHeight="1">
      <c r="A15" s="220"/>
      <c r="B15" s="179"/>
      <c r="C15" s="176"/>
      <c r="D15" s="43"/>
      <c r="E15" s="43"/>
      <c r="F15" s="43"/>
    </row>
    <row r="16" spans="1:6" s="222" customFormat="1">
      <c r="A16" s="239" t="s">
        <v>60</v>
      </c>
      <c r="B16" s="287" t="s">
        <v>306</v>
      </c>
      <c r="C16" s="288" t="s">
        <v>25</v>
      </c>
      <c r="D16" s="48"/>
      <c r="E16" s="48"/>
      <c r="F16" s="48">
        <f>F177</f>
        <v>0</v>
      </c>
    </row>
    <row r="17" spans="1:6" s="222" customFormat="1" ht="7.5" customHeight="1">
      <c r="A17" s="220"/>
      <c r="B17" s="179"/>
      <c r="C17" s="176"/>
      <c r="D17" s="43"/>
      <c r="E17" s="43"/>
      <c r="F17" s="43"/>
    </row>
    <row r="18" spans="1:6" s="222" customFormat="1">
      <c r="A18" s="239" t="s">
        <v>102</v>
      </c>
      <c r="B18" s="287" t="s">
        <v>310</v>
      </c>
      <c r="C18" s="288" t="s">
        <v>25</v>
      </c>
      <c r="D18" s="48"/>
      <c r="E18" s="48"/>
      <c r="F18" s="48">
        <f>F199</f>
        <v>0</v>
      </c>
    </row>
    <row r="19" spans="1:6" s="222" customFormat="1" ht="7.5" customHeight="1">
      <c r="A19" s="220"/>
      <c r="B19" s="179"/>
      <c r="C19" s="176"/>
      <c r="D19" s="43"/>
      <c r="E19" s="43"/>
      <c r="F19" s="43"/>
    </row>
    <row r="20" spans="1:6" s="222" customFormat="1" ht="12.75" customHeight="1">
      <c r="A20" s="239" t="s">
        <v>142</v>
      </c>
      <c r="B20" s="287" t="s">
        <v>149</v>
      </c>
      <c r="C20" s="288" t="s">
        <v>25</v>
      </c>
      <c r="D20" s="48"/>
      <c r="E20" s="48"/>
      <c r="F20" s="48">
        <f>F210</f>
        <v>0</v>
      </c>
    </row>
    <row r="21" spans="1:6" s="222" customFormat="1" ht="7.5" customHeight="1" thickBot="1">
      <c r="A21" s="220"/>
      <c r="B21" s="179"/>
      <c r="C21" s="176"/>
      <c r="D21" s="43"/>
      <c r="E21" s="43"/>
      <c r="F21" s="43"/>
    </row>
    <row r="22" spans="1:6" s="222" customFormat="1" ht="15">
      <c r="A22" s="227"/>
      <c r="B22" s="228" t="s">
        <v>91</v>
      </c>
      <c r="C22" s="229" t="s">
        <v>25</v>
      </c>
      <c r="D22" s="107"/>
      <c r="E22" s="230"/>
      <c r="F22" s="231">
        <f>SUM(F8:F20)</f>
        <v>0</v>
      </c>
    </row>
    <row r="23" spans="1:6" s="222" customFormat="1" ht="9.9499999999999993" customHeight="1">
      <c r="A23" s="232"/>
      <c r="B23" s="233"/>
      <c r="C23" s="234"/>
      <c r="D23" s="108"/>
      <c r="E23" s="235"/>
      <c r="F23" s="236"/>
    </row>
    <row r="24" spans="1:6" ht="13.5" customHeight="1">
      <c r="B24" s="292"/>
      <c r="C24" s="293"/>
      <c r="D24" s="293"/>
      <c r="E24" s="293"/>
      <c r="F24" s="293"/>
    </row>
    <row r="25" spans="1:6" ht="13.5" customHeight="1">
      <c r="A25" s="209"/>
      <c r="B25" s="294"/>
      <c r="C25" s="293"/>
      <c r="D25" s="293"/>
      <c r="E25" s="293"/>
      <c r="F25" s="293"/>
    </row>
    <row r="26" spans="1:6" s="530" customFormat="1" ht="13.5" customHeight="1">
      <c r="A26" s="209"/>
      <c r="B26" s="528" t="s">
        <v>224</v>
      </c>
      <c r="C26" s="529"/>
      <c r="D26" s="529"/>
      <c r="E26" s="529"/>
      <c r="F26" s="529"/>
    </row>
    <row r="27" spans="1:6" s="530" customFormat="1" ht="13.5" customHeight="1">
      <c r="A27" s="209"/>
      <c r="B27" s="294"/>
      <c r="C27" s="529"/>
      <c r="D27" s="529"/>
      <c r="E27" s="529"/>
      <c r="F27" s="529"/>
    </row>
    <row r="28" spans="1:6" s="530" customFormat="1" ht="13.5" customHeight="1">
      <c r="B28" s="577" t="s">
        <v>225</v>
      </c>
      <c r="C28" s="578"/>
      <c r="D28" s="578"/>
      <c r="E28" s="578"/>
      <c r="F28" s="578"/>
    </row>
    <row r="29" spans="1:6" s="530" customFormat="1" ht="13.5" customHeight="1">
      <c r="B29" s="577" t="s">
        <v>226</v>
      </c>
      <c r="C29" s="578"/>
      <c r="D29" s="578"/>
      <c r="E29" s="578"/>
      <c r="F29" s="578"/>
    </row>
    <row r="30" spans="1:6" s="532" customFormat="1" ht="13.5" customHeight="1">
      <c r="A30" s="531"/>
      <c r="B30" s="577" t="s">
        <v>580</v>
      </c>
      <c r="C30" s="578"/>
      <c r="D30" s="578"/>
      <c r="E30" s="578"/>
      <c r="F30" s="578"/>
    </row>
    <row r="31" spans="1:6" s="532" customFormat="1" ht="13.5" customHeight="1">
      <c r="A31" s="531"/>
      <c r="B31" s="577" t="s">
        <v>227</v>
      </c>
      <c r="C31" s="578"/>
      <c r="D31" s="578"/>
      <c r="E31" s="578"/>
      <c r="F31" s="578"/>
    </row>
    <row r="32" spans="1:6" s="532" customFormat="1" ht="13.5" customHeight="1">
      <c r="A32" s="531"/>
      <c r="B32" s="577" t="s">
        <v>228</v>
      </c>
      <c r="C32" s="578"/>
      <c r="D32" s="578"/>
      <c r="E32" s="578"/>
      <c r="F32" s="578"/>
    </row>
    <row r="33" spans="1:8" s="532" customFormat="1" ht="13.5" customHeight="1">
      <c r="A33" s="531"/>
      <c r="B33" s="577" t="s">
        <v>229</v>
      </c>
      <c r="C33" s="578"/>
      <c r="D33" s="578"/>
      <c r="E33" s="578"/>
      <c r="F33" s="578"/>
    </row>
    <row r="34" spans="1:8" s="532" customFormat="1" ht="13.5" customHeight="1">
      <c r="A34" s="531"/>
      <c r="C34" s="533"/>
      <c r="D34" s="534"/>
      <c r="E34" s="534"/>
      <c r="F34" s="534"/>
    </row>
    <row r="35" spans="1:8" s="290" customFormat="1" ht="13.5" customHeight="1">
      <c r="A35" s="295"/>
      <c r="C35" s="291"/>
      <c r="D35" s="296"/>
      <c r="E35" s="296"/>
      <c r="F35" s="296"/>
    </row>
    <row r="36" spans="1:8" s="302" customFormat="1" ht="13.5">
      <c r="A36" s="218"/>
      <c r="B36" s="219"/>
      <c r="C36" s="216"/>
      <c r="E36" s="306"/>
    </row>
    <row r="37" spans="1:8" s="45" customFormat="1">
      <c r="A37" s="71" t="s">
        <v>11</v>
      </c>
      <c r="B37" s="187" t="s">
        <v>5</v>
      </c>
      <c r="C37" s="188" t="s">
        <v>6</v>
      </c>
      <c r="D37" s="72" t="s">
        <v>7</v>
      </c>
      <c r="E37" s="73" t="s">
        <v>8</v>
      </c>
      <c r="F37" s="73" t="s">
        <v>12</v>
      </c>
    </row>
    <row r="38" spans="1:8" s="45" customFormat="1" ht="6" customHeight="1">
      <c r="A38" s="158"/>
      <c r="B38" s="179"/>
      <c r="C38" s="176"/>
      <c r="D38" s="43"/>
      <c r="E38" s="44"/>
      <c r="F38" s="44"/>
    </row>
    <row r="39" spans="1:8" s="45" customFormat="1">
      <c r="A39" s="158"/>
      <c r="B39" s="179"/>
      <c r="C39" s="176"/>
      <c r="D39" s="43"/>
      <c r="E39" s="44"/>
      <c r="F39" s="44"/>
    </row>
    <row r="40" spans="1:8" s="45" customFormat="1">
      <c r="A40" s="42" t="s">
        <v>47</v>
      </c>
      <c r="B40" s="305" t="s">
        <v>230</v>
      </c>
      <c r="C40" s="176"/>
      <c r="D40" s="43"/>
      <c r="E40" s="44"/>
      <c r="F40" s="44"/>
    </row>
    <row r="41" spans="1:8" s="45" customFormat="1">
      <c r="A41" s="158"/>
      <c r="B41" s="179"/>
      <c r="C41" s="176"/>
      <c r="D41" s="43"/>
      <c r="E41" s="44"/>
      <c r="F41" s="44"/>
    </row>
    <row r="42" spans="1:8" s="45" customFormat="1">
      <c r="A42" s="130" t="s">
        <v>48</v>
      </c>
      <c r="B42" s="137" t="s">
        <v>233</v>
      </c>
      <c r="C42" s="111" t="s">
        <v>26</v>
      </c>
      <c r="D42" s="112">
        <v>188</v>
      </c>
      <c r="E42" s="115"/>
      <c r="F42" s="113">
        <f>+D42*E42</f>
        <v>0</v>
      </c>
    </row>
    <row r="43" spans="1:8" s="302" customFormat="1">
      <c r="A43" s="218"/>
      <c r="B43" s="219"/>
      <c r="C43" s="216"/>
      <c r="D43" s="307"/>
      <c r="E43" s="217"/>
      <c r="F43" s="217"/>
      <c r="H43" s="217"/>
    </row>
    <row r="44" spans="1:8" s="45" customFormat="1">
      <c r="A44" s="109" t="s">
        <v>49</v>
      </c>
      <c r="B44" s="137" t="s">
        <v>234</v>
      </c>
      <c r="C44" s="111" t="s">
        <v>160</v>
      </c>
      <c r="D44" s="112">
        <v>7</v>
      </c>
      <c r="E44" s="115"/>
      <c r="F44" s="113">
        <f>+D44*E44</f>
        <v>0</v>
      </c>
    </row>
    <row r="45" spans="1:8" s="302" customFormat="1">
      <c r="A45" s="218"/>
      <c r="B45" s="219"/>
      <c r="C45" s="216"/>
      <c r="D45" s="307"/>
      <c r="E45" s="217"/>
      <c r="F45" s="217"/>
      <c r="H45" s="217"/>
    </row>
    <row r="46" spans="1:8" s="45" customFormat="1" ht="25.5">
      <c r="A46" s="109" t="s">
        <v>50</v>
      </c>
      <c r="B46" s="137" t="s">
        <v>235</v>
      </c>
      <c r="C46" s="111" t="s">
        <v>160</v>
      </c>
      <c r="D46" s="112">
        <v>1</v>
      </c>
      <c r="E46" s="115"/>
      <c r="F46" s="113">
        <f>+D46*E46</f>
        <v>0</v>
      </c>
    </row>
    <row r="47" spans="1:8" s="302" customFormat="1">
      <c r="A47" s="218"/>
      <c r="B47" s="219"/>
      <c r="C47" s="216"/>
      <c r="D47" s="307"/>
      <c r="E47" s="217"/>
      <c r="F47" s="217"/>
      <c r="H47" s="217"/>
    </row>
    <row r="48" spans="1:8" s="70" customFormat="1">
      <c r="A48" s="116" t="s">
        <v>51</v>
      </c>
      <c r="B48" s="166" t="s">
        <v>266</v>
      </c>
      <c r="C48" s="117" t="s">
        <v>26</v>
      </c>
      <c r="D48" s="129">
        <v>220</v>
      </c>
      <c r="E48" s="115"/>
      <c r="F48" s="113">
        <f>D48*E48</f>
        <v>0</v>
      </c>
    </row>
    <row r="49" spans="1:6" s="171" customFormat="1">
      <c r="A49" s="170"/>
      <c r="C49" s="74"/>
      <c r="D49" s="75"/>
      <c r="E49" s="75"/>
      <c r="F49" s="75"/>
    </row>
    <row r="50" spans="1:6" s="70" customFormat="1" ht="38.25">
      <c r="A50" s="116" t="s">
        <v>52</v>
      </c>
      <c r="B50" s="166" t="s">
        <v>581</v>
      </c>
      <c r="C50" s="117" t="s">
        <v>13</v>
      </c>
      <c r="D50" s="129">
        <v>115</v>
      </c>
      <c r="E50" s="115"/>
      <c r="F50" s="113">
        <f>+D50*E50</f>
        <v>0</v>
      </c>
    </row>
    <row r="51" spans="1:6" s="171" customFormat="1">
      <c r="A51" s="254"/>
      <c r="B51" s="174"/>
      <c r="C51" s="83"/>
      <c r="D51" s="83"/>
      <c r="E51" s="83"/>
      <c r="F51" s="75"/>
    </row>
    <row r="52" spans="1:6" s="70" customFormat="1" ht="25.5">
      <c r="A52" s="116" t="s">
        <v>295</v>
      </c>
      <c r="B52" s="166" t="s">
        <v>268</v>
      </c>
      <c r="C52" s="117" t="s">
        <v>15</v>
      </c>
      <c r="D52" s="129">
        <v>1</v>
      </c>
      <c r="E52" s="115"/>
      <c r="F52" s="113">
        <f>+D52*E52</f>
        <v>0</v>
      </c>
    </row>
    <row r="53" spans="1:6" s="171" customFormat="1">
      <c r="A53" s="254"/>
      <c r="B53" s="174"/>
      <c r="C53" s="83"/>
      <c r="D53" s="83"/>
      <c r="E53" s="83"/>
      <c r="F53" s="75"/>
    </row>
    <row r="54" spans="1:6" s="70" customFormat="1" ht="25.5">
      <c r="A54" s="116" t="s">
        <v>296</v>
      </c>
      <c r="B54" s="166" t="s">
        <v>269</v>
      </c>
      <c r="C54" s="117" t="s">
        <v>16</v>
      </c>
      <c r="D54" s="129">
        <v>1.5</v>
      </c>
      <c r="E54" s="115"/>
      <c r="F54" s="113">
        <f>+D54*E54</f>
        <v>0</v>
      </c>
    </row>
    <row r="55" spans="1:6" s="171" customFormat="1">
      <c r="A55" s="254"/>
      <c r="B55" s="174"/>
      <c r="C55" s="83"/>
      <c r="D55" s="83"/>
      <c r="E55" s="83"/>
      <c r="F55" s="75"/>
    </row>
    <row r="56" spans="1:6" s="171" customFormat="1">
      <c r="A56" s="255" t="s">
        <v>47</v>
      </c>
      <c r="B56" s="184" t="s">
        <v>267</v>
      </c>
      <c r="C56" s="185" t="s">
        <v>25</v>
      </c>
      <c r="D56" s="86"/>
      <c r="E56" s="86">
        <v>0</v>
      </c>
      <c r="F56" s="256">
        <f>SUM(F42:F54)</f>
        <v>0</v>
      </c>
    </row>
    <row r="57" spans="1:6" s="302" customFormat="1">
      <c r="A57" s="298"/>
      <c r="B57" s="297"/>
      <c r="C57" s="300"/>
      <c r="D57" s="301"/>
      <c r="E57" s="301"/>
      <c r="F57" s="301"/>
    </row>
    <row r="58" spans="1:6" s="302" customFormat="1">
      <c r="A58" s="298"/>
      <c r="B58" s="297"/>
      <c r="C58" s="300"/>
      <c r="D58" s="301"/>
      <c r="E58" s="301"/>
      <c r="F58" s="301"/>
    </row>
    <row r="59" spans="1:6" s="45" customFormat="1">
      <c r="A59" s="42" t="s">
        <v>53</v>
      </c>
      <c r="B59" s="305" t="s">
        <v>231</v>
      </c>
      <c r="C59" s="176"/>
      <c r="D59" s="43"/>
      <c r="E59" s="44"/>
      <c r="F59" s="44"/>
    </row>
    <row r="60" spans="1:6" s="45" customFormat="1">
      <c r="A60" s="163"/>
      <c r="B60" s="179"/>
      <c r="C60" s="176"/>
      <c r="D60" s="43"/>
      <c r="E60" s="44"/>
      <c r="F60" s="44"/>
    </row>
    <row r="61" spans="1:6" s="70" customFormat="1" ht="78.75" customHeight="1">
      <c r="A61" s="119" t="s">
        <v>110</v>
      </c>
      <c r="B61" s="175" t="s">
        <v>297</v>
      </c>
      <c r="C61" s="118" t="s">
        <v>16</v>
      </c>
      <c r="D61" s="126">
        <v>38</v>
      </c>
      <c r="E61" s="115"/>
      <c r="F61" s="126">
        <f t="shared" ref="F61" si="0">D61*E61</f>
        <v>0</v>
      </c>
    </row>
    <row r="62" spans="1:6" s="70" customFormat="1">
      <c r="A62" s="76"/>
      <c r="B62" s="278"/>
      <c r="C62" s="94"/>
      <c r="D62" s="75"/>
      <c r="E62" s="279"/>
      <c r="F62" s="75"/>
    </row>
    <row r="63" spans="1:6" s="171" customFormat="1">
      <c r="A63" s="255" t="s">
        <v>53</v>
      </c>
      <c r="B63" s="184" t="s">
        <v>294</v>
      </c>
      <c r="C63" s="185" t="s">
        <v>25</v>
      </c>
      <c r="D63" s="86"/>
      <c r="E63" s="86">
        <v>0</v>
      </c>
      <c r="F63" s="256">
        <f>SUM(F61)</f>
        <v>0</v>
      </c>
    </row>
    <row r="64" spans="1:6" s="302" customFormat="1">
      <c r="A64" s="298"/>
      <c r="B64" s="297"/>
      <c r="C64" s="300"/>
      <c r="D64" s="301"/>
      <c r="E64" s="301"/>
      <c r="F64" s="301"/>
    </row>
    <row r="65" spans="1:8" s="302" customFormat="1">
      <c r="A65" s="298"/>
      <c r="B65" s="297"/>
      <c r="C65" s="300"/>
      <c r="D65" s="301"/>
      <c r="E65" s="301"/>
      <c r="F65" s="301"/>
    </row>
    <row r="66" spans="1:8" s="70" customFormat="1" ht="25.5">
      <c r="A66" s="149" t="s">
        <v>54</v>
      </c>
      <c r="B66" s="253" t="s">
        <v>121</v>
      </c>
      <c r="C66" s="196"/>
      <c r="D66" s="90"/>
      <c r="E66" s="91"/>
      <c r="F66" s="91"/>
    </row>
    <row r="67" spans="1:8" s="70" customFormat="1" ht="12.75" customHeight="1">
      <c r="A67" s="89"/>
      <c r="B67" s="195"/>
      <c r="C67" s="196"/>
      <c r="D67" s="90"/>
      <c r="E67" s="91"/>
      <c r="F67" s="91"/>
    </row>
    <row r="68" spans="1:8" s="70" customFormat="1" ht="27" customHeight="1">
      <c r="A68" s="122" t="s">
        <v>55</v>
      </c>
      <c r="B68" s="169" t="s">
        <v>187</v>
      </c>
      <c r="C68" s="183" t="s">
        <v>188</v>
      </c>
      <c r="D68" s="124">
        <v>220</v>
      </c>
      <c r="E68" s="115"/>
      <c r="F68" s="125">
        <f>D68*E68</f>
        <v>0</v>
      </c>
    </row>
    <row r="69" spans="1:8" s="264" customFormat="1">
      <c r="A69" s="262"/>
      <c r="B69" s="263"/>
      <c r="C69" s="258"/>
      <c r="D69" s="259"/>
      <c r="E69" s="260"/>
      <c r="F69" s="261">
        <f t="shared" ref="F69:F72" si="1">D69*E69</f>
        <v>0</v>
      </c>
    </row>
    <row r="70" spans="1:8" s="70" customFormat="1" ht="27" customHeight="1">
      <c r="A70" s="122" t="s">
        <v>56</v>
      </c>
      <c r="B70" s="169" t="s">
        <v>189</v>
      </c>
      <c r="C70" s="183" t="s">
        <v>188</v>
      </c>
      <c r="D70" s="124">
        <v>220</v>
      </c>
      <c r="E70" s="115"/>
      <c r="F70" s="125">
        <f t="shared" si="1"/>
        <v>0</v>
      </c>
    </row>
    <row r="71" spans="1:8" s="264" customFormat="1">
      <c r="A71" s="262"/>
      <c r="B71" s="265"/>
      <c r="C71" s="258"/>
      <c r="D71" s="259"/>
      <c r="E71" s="260"/>
      <c r="F71" s="261">
        <f t="shared" si="1"/>
        <v>0</v>
      </c>
    </row>
    <row r="72" spans="1:8" s="70" customFormat="1" ht="27" customHeight="1">
      <c r="A72" s="122" t="s">
        <v>76</v>
      </c>
      <c r="B72" s="169" t="s">
        <v>137</v>
      </c>
      <c r="C72" s="183" t="s">
        <v>13</v>
      </c>
      <c r="D72" s="124">
        <v>115</v>
      </c>
      <c r="E72" s="115"/>
      <c r="F72" s="125">
        <f t="shared" si="1"/>
        <v>0</v>
      </c>
    </row>
    <row r="73" spans="1:8" s="70" customFormat="1" ht="12.75" customHeight="1">
      <c r="A73" s="89"/>
      <c r="B73" s="195"/>
      <c r="C73" s="196"/>
      <c r="D73" s="90"/>
      <c r="E73" s="91"/>
      <c r="F73" s="91"/>
    </row>
    <row r="74" spans="1:8" s="70" customFormat="1" ht="26.25" customHeight="1">
      <c r="A74" s="122" t="s">
        <v>150</v>
      </c>
      <c r="B74" s="169" t="s">
        <v>122</v>
      </c>
      <c r="C74" s="183" t="s">
        <v>13</v>
      </c>
      <c r="D74" s="124">
        <v>115</v>
      </c>
      <c r="E74" s="115"/>
      <c r="F74" s="125">
        <f t="shared" ref="F74" si="2">D74*E74</f>
        <v>0</v>
      </c>
    </row>
    <row r="75" spans="1:8" s="302" customFormat="1">
      <c r="A75" s="298"/>
      <c r="B75" s="297"/>
      <c r="C75" s="300"/>
      <c r="D75" s="301"/>
      <c r="E75" s="301"/>
      <c r="F75" s="301"/>
    </row>
    <row r="76" spans="1:8" s="171" customFormat="1" ht="25.5" customHeight="1">
      <c r="A76" s="266" t="s">
        <v>54</v>
      </c>
      <c r="B76" s="184" t="s">
        <v>123</v>
      </c>
      <c r="C76" s="248" t="s">
        <v>25</v>
      </c>
      <c r="D76" s="146"/>
      <c r="E76" s="146"/>
      <c r="F76" s="267">
        <f>SUM(F68:F74)</f>
        <v>0</v>
      </c>
    </row>
    <row r="77" spans="1:8" s="215" customFormat="1">
      <c r="A77" s="213"/>
      <c r="B77" s="308"/>
      <c r="C77" s="303"/>
      <c r="D77" s="309"/>
      <c r="E77" s="304">
        <v>0</v>
      </c>
      <c r="F77" s="304"/>
      <c r="H77" s="217"/>
    </row>
    <row r="78" spans="1:8" s="215" customFormat="1">
      <c r="A78" s="213"/>
      <c r="B78" s="308"/>
      <c r="C78" s="303"/>
      <c r="D78" s="309"/>
      <c r="E78" s="304"/>
      <c r="F78" s="304"/>
      <c r="H78" s="217"/>
    </row>
    <row r="79" spans="1:8" s="70" customFormat="1">
      <c r="A79" s="149" t="s">
        <v>58</v>
      </c>
      <c r="B79" s="253" t="s">
        <v>232</v>
      </c>
      <c r="C79" s="196"/>
      <c r="D79" s="90"/>
      <c r="E79" s="91"/>
      <c r="F79" s="91"/>
    </row>
    <row r="80" spans="1:8" s="215" customFormat="1">
      <c r="A80" s="218"/>
      <c r="B80" s="310"/>
      <c r="C80" s="303"/>
      <c r="D80" s="309"/>
      <c r="E80" s="309"/>
      <c r="F80" s="217"/>
      <c r="H80" s="217"/>
    </row>
    <row r="81" spans="1:8" s="45" customFormat="1" ht="27" customHeight="1">
      <c r="A81" s="109" t="s">
        <v>59</v>
      </c>
      <c r="B81" s="314" t="s">
        <v>300</v>
      </c>
      <c r="C81" s="111"/>
      <c r="D81" s="153" t="s">
        <v>282</v>
      </c>
      <c r="E81" s="246"/>
      <c r="F81" s="113"/>
    </row>
    <row r="82" spans="1:8" s="45" customFormat="1" ht="25.5">
      <c r="A82" s="150"/>
      <c r="B82" s="137" t="s">
        <v>585</v>
      </c>
      <c r="C82" s="111" t="s">
        <v>16</v>
      </c>
      <c r="D82" s="112">
        <v>0.4</v>
      </c>
      <c r="E82" s="246"/>
      <c r="F82" s="113"/>
    </row>
    <row r="83" spans="1:8" s="45" customFormat="1" ht="25.5">
      <c r="A83" s="150"/>
      <c r="B83" s="137" t="s">
        <v>236</v>
      </c>
      <c r="C83" s="111" t="s">
        <v>16</v>
      </c>
      <c r="D83" s="112">
        <v>0.1</v>
      </c>
      <c r="E83" s="246"/>
      <c r="F83" s="113"/>
    </row>
    <row r="84" spans="1:8" s="45" customFormat="1">
      <c r="A84" s="150"/>
      <c r="B84" s="137" t="s">
        <v>283</v>
      </c>
      <c r="C84" s="111" t="s">
        <v>13</v>
      </c>
      <c r="D84" s="112">
        <v>0.45</v>
      </c>
      <c r="E84" s="246"/>
      <c r="F84" s="113"/>
    </row>
    <row r="85" spans="1:8" s="45" customFormat="1" ht="38.25">
      <c r="A85" s="150"/>
      <c r="B85" s="137" t="s">
        <v>239</v>
      </c>
      <c r="C85" s="111" t="s">
        <v>26</v>
      </c>
      <c r="D85" s="112">
        <v>4</v>
      </c>
      <c r="E85" s="246"/>
      <c r="F85" s="113"/>
    </row>
    <row r="86" spans="1:8" s="45" customFormat="1" ht="38.25">
      <c r="A86" s="150"/>
      <c r="B86" s="137" t="s">
        <v>284</v>
      </c>
      <c r="C86" s="111" t="s">
        <v>14</v>
      </c>
      <c r="D86" s="112">
        <v>5</v>
      </c>
      <c r="E86" s="246"/>
      <c r="F86" s="113"/>
    </row>
    <row r="87" spans="1:8" s="45" customFormat="1" ht="38.25">
      <c r="A87" s="150"/>
      <c r="B87" s="137" t="s">
        <v>285</v>
      </c>
      <c r="C87" s="111" t="s">
        <v>16</v>
      </c>
      <c r="D87" s="112">
        <v>0.2</v>
      </c>
      <c r="E87" s="246"/>
      <c r="F87" s="113"/>
    </row>
    <row r="88" spans="1:8" s="45" customFormat="1" ht="25.5">
      <c r="A88" s="150"/>
      <c r="B88" s="137" t="s">
        <v>240</v>
      </c>
      <c r="C88" s="111" t="s">
        <v>16</v>
      </c>
      <c r="D88" s="112">
        <v>0.1</v>
      </c>
      <c r="E88" s="246"/>
      <c r="F88" s="113"/>
    </row>
    <row r="89" spans="1:8" s="45" customFormat="1" ht="25.5">
      <c r="A89" s="150"/>
      <c r="B89" s="137" t="s">
        <v>582</v>
      </c>
      <c r="C89" s="111" t="s">
        <v>16</v>
      </c>
      <c r="D89" s="112">
        <v>0.2</v>
      </c>
      <c r="E89" s="246"/>
      <c r="F89" s="113"/>
    </row>
    <row r="90" spans="1:8" s="45" customFormat="1" ht="38.25">
      <c r="A90" s="150"/>
      <c r="B90" s="137" t="s">
        <v>589</v>
      </c>
      <c r="C90" s="111" t="s">
        <v>16</v>
      </c>
      <c r="D90" s="112">
        <v>0.2</v>
      </c>
      <c r="E90" s="246"/>
      <c r="F90" s="113"/>
    </row>
    <row r="91" spans="1:8" s="45" customFormat="1" ht="14.25" customHeight="1">
      <c r="A91" s="150"/>
      <c r="B91" s="137" t="s">
        <v>241</v>
      </c>
      <c r="C91" s="111" t="s">
        <v>26</v>
      </c>
      <c r="D91" s="112">
        <v>38</v>
      </c>
      <c r="E91" s="115"/>
      <c r="F91" s="113">
        <f>+D91*E91</f>
        <v>0</v>
      </c>
    </row>
    <row r="92" spans="1:8" s="215" customFormat="1">
      <c r="A92" s="150"/>
      <c r="B92" s="310"/>
      <c r="C92" s="303"/>
      <c r="D92" s="309"/>
      <c r="E92" s="309"/>
      <c r="F92" s="217"/>
      <c r="H92" s="217"/>
    </row>
    <row r="93" spans="1:8" s="45" customFormat="1" ht="27" customHeight="1">
      <c r="A93" s="109" t="s">
        <v>299</v>
      </c>
      <c r="B93" s="314" t="s">
        <v>301</v>
      </c>
      <c r="C93" s="111"/>
      <c r="D93" s="153" t="s">
        <v>282</v>
      </c>
      <c r="E93" s="246"/>
      <c r="F93" s="113"/>
    </row>
    <row r="94" spans="1:8" s="45" customFormat="1" ht="25.5">
      <c r="A94" s="150"/>
      <c r="B94" s="137" t="s">
        <v>583</v>
      </c>
      <c r="C94" s="111" t="s">
        <v>16</v>
      </c>
      <c r="D94" s="112">
        <v>0.4</v>
      </c>
      <c r="E94" s="246"/>
      <c r="F94" s="113"/>
    </row>
    <row r="95" spans="1:8" s="45" customFormat="1" ht="25.5">
      <c r="A95" s="150"/>
      <c r="B95" s="137" t="s">
        <v>236</v>
      </c>
      <c r="C95" s="111" t="s">
        <v>16</v>
      </c>
      <c r="D95" s="112">
        <v>0.1</v>
      </c>
      <c r="E95" s="246"/>
      <c r="F95" s="113"/>
    </row>
    <row r="96" spans="1:8" s="45" customFormat="1">
      <c r="A96" s="150"/>
      <c r="B96" s="137" t="s">
        <v>283</v>
      </c>
      <c r="C96" s="111" t="s">
        <v>13</v>
      </c>
      <c r="D96" s="112">
        <v>0.6</v>
      </c>
      <c r="E96" s="246"/>
      <c r="F96" s="113"/>
    </row>
    <row r="97" spans="1:8" s="45" customFormat="1" ht="51">
      <c r="A97" s="150"/>
      <c r="B97" s="137" t="s">
        <v>238</v>
      </c>
      <c r="C97" s="111" t="s">
        <v>26</v>
      </c>
      <c r="D97" s="112">
        <v>1</v>
      </c>
      <c r="E97" s="246"/>
      <c r="F97" s="113"/>
    </row>
    <row r="98" spans="1:8" s="45" customFormat="1" ht="38.25">
      <c r="A98" s="150"/>
      <c r="B98" s="137" t="s">
        <v>239</v>
      </c>
      <c r="C98" s="111" t="s">
        <v>26</v>
      </c>
      <c r="D98" s="112">
        <v>3</v>
      </c>
      <c r="E98" s="246"/>
      <c r="F98" s="113"/>
    </row>
    <row r="99" spans="1:8" s="45" customFormat="1" ht="38.25">
      <c r="A99" s="150"/>
      <c r="B99" s="137" t="s">
        <v>284</v>
      </c>
      <c r="C99" s="111" t="s">
        <v>14</v>
      </c>
      <c r="D99" s="112">
        <v>5</v>
      </c>
      <c r="E99" s="246"/>
      <c r="F99" s="113"/>
    </row>
    <row r="100" spans="1:8" s="45" customFormat="1" ht="38.25">
      <c r="A100" s="150"/>
      <c r="B100" s="137" t="s">
        <v>285</v>
      </c>
      <c r="C100" s="111" t="s">
        <v>16</v>
      </c>
      <c r="D100" s="112">
        <v>0.2</v>
      </c>
      <c r="E100" s="246"/>
      <c r="F100" s="113"/>
    </row>
    <row r="101" spans="1:8" s="45" customFormat="1" ht="25.5">
      <c r="A101" s="150"/>
      <c r="B101" s="137" t="s">
        <v>240</v>
      </c>
      <c r="C101" s="111" t="s">
        <v>16</v>
      </c>
      <c r="D101" s="112">
        <v>0.1</v>
      </c>
      <c r="E101" s="246"/>
      <c r="F101" s="113"/>
    </row>
    <row r="102" spans="1:8" s="45" customFormat="1" ht="25.5">
      <c r="A102" s="150"/>
      <c r="B102" s="137" t="s">
        <v>584</v>
      </c>
      <c r="C102" s="111" t="s">
        <v>16</v>
      </c>
      <c r="D102" s="112">
        <v>0.2</v>
      </c>
      <c r="E102" s="246"/>
      <c r="F102" s="113"/>
    </row>
    <row r="103" spans="1:8" s="45" customFormat="1" ht="38.25">
      <c r="A103" s="150"/>
      <c r="B103" s="137" t="s">
        <v>589</v>
      </c>
      <c r="C103" s="111" t="s">
        <v>16</v>
      </c>
      <c r="D103" s="112">
        <v>0.2</v>
      </c>
      <c r="E103" s="246"/>
      <c r="F103" s="113"/>
    </row>
    <row r="104" spans="1:8" s="45" customFormat="1" ht="12" customHeight="1">
      <c r="A104" s="150"/>
      <c r="B104" s="137" t="s">
        <v>241</v>
      </c>
      <c r="C104" s="111" t="s">
        <v>26</v>
      </c>
      <c r="D104" s="112">
        <v>50</v>
      </c>
      <c r="E104" s="115"/>
      <c r="F104" s="113">
        <f>+D104*E104</f>
        <v>0</v>
      </c>
    </row>
    <row r="105" spans="1:8" s="215" customFormat="1">
      <c r="A105" s="218"/>
      <c r="B105" s="310"/>
      <c r="C105" s="303"/>
      <c r="D105" s="309"/>
      <c r="E105" s="309"/>
      <c r="F105" s="217"/>
      <c r="H105" s="217"/>
    </row>
    <row r="106" spans="1:8" s="45" customFormat="1" ht="27" customHeight="1">
      <c r="A106" s="109" t="s">
        <v>302</v>
      </c>
      <c r="B106" s="314" t="s">
        <v>303</v>
      </c>
      <c r="C106" s="111"/>
      <c r="D106" s="153" t="s">
        <v>282</v>
      </c>
      <c r="E106" s="246"/>
      <c r="F106" s="113"/>
    </row>
    <row r="107" spans="1:8" s="45" customFormat="1" ht="25.5">
      <c r="A107" s="150"/>
      <c r="B107" s="137" t="s">
        <v>585</v>
      </c>
      <c r="C107" s="111" t="s">
        <v>16</v>
      </c>
      <c r="D107" s="112">
        <v>0.35</v>
      </c>
      <c r="E107" s="246"/>
      <c r="F107" s="113"/>
    </row>
    <row r="108" spans="1:8" s="45" customFormat="1" ht="25.5">
      <c r="A108" s="150"/>
      <c r="B108" s="137" t="s">
        <v>236</v>
      </c>
      <c r="C108" s="111" t="s">
        <v>16</v>
      </c>
      <c r="D108" s="112">
        <v>0.05</v>
      </c>
      <c r="E108" s="246"/>
      <c r="F108" s="113"/>
    </row>
    <row r="109" spans="1:8" s="45" customFormat="1">
      <c r="A109" s="150"/>
      <c r="B109" s="137" t="s">
        <v>283</v>
      </c>
      <c r="C109" s="111" t="s">
        <v>13</v>
      </c>
      <c r="D109" s="112">
        <v>0.45</v>
      </c>
      <c r="E109" s="246"/>
      <c r="F109" s="113"/>
    </row>
    <row r="110" spans="1:8" s="45" customFormat="1" ht="51">
      <c r="A110" s="150"/>
      <c r="B110" s="137" t="s">
        <v>238</v>
      </c>
      <c r="C110" s="111" t="s">
        <v>26</v>
      </c>
      <c r="D110" s="112">
        <v>1</v>
      </c>
      <c r="E110" s="246"/>
      <c r="F110" s="113"/>
    </row>
    <row r="111" spans="1:8" s="45" customFormat="1" ht="38.25">
      <c r="A111" s="150"/>
      <c r="B111" s="137" t="s">
        <v>239</v>
      </c>
      <c r="C111" s="111" t="s">
        <v>26</v>
      </c>
      <c r="D111" s="112">
        <v>2</v>
      </c>
      <c r="E111" s="246"/>
      <c r="F111" s="113"/>
    </row>
    <row r="112" spans="1:8" s="45" customFormat="1" ht="38.25">
      <c r="A112" s="150"/>
      <c r="B112" s="137" t="s">
        <v>284</v>
      </c>
      <c r="C112" s="111" t="s">
        <v>14</v>
      </c>
      <c r="D112" s="112">
        <v>3</v>
      </c>
      <c r="E112" s="246"/>
      <c r="F112" s="113"/>
    </row>
    <row r="113" spans="1:8" s="45" customFormat="1" ht="38.25">
      <c r="A113" s="150"/>
      <c r="B113" s="137" t="s">
        <v>285</v>
      </c>
      <c r="C113" s="111" t="s">
        <v>16</v>
      </c>
      <c r="D113" s="112">
        <v>0.15</v>
      </c>
      <c r="E113" s="246"/>
      <c r="F113" s="113"/>
    </row>
    <row r="114" spans="1:8" s="45" customFormat="1" ht="25.5">
      <c r="A114" s="150"/>
      <c r="B114" s="137" t="s">
        <v>240</v>
      </c>
      <c r="C114" s="111" t="s">
        <v>16</v>
      </c>
      <c r="D114" s="112">
        <v>0.05</v>
      </c>
      <c r="E114" s="246"/>
      <c r="F114" s="113"/>
    </row>
    <row r="115" spans="1:8" s="45" customFormat="1" ht="25.5">
      <c r="A115" s="150"/>
      <c r="B115" s="137" t="s">
        <v>582</v>
      </c>
      <c r="C115" s="111" t="s">
        <v>16</v>
      </c>
      <c r="D115" s="112">
        <v>0.2</v>
      </c>
      <c r="E115" s="246"/>
      <c r="F115" s="113"/>
    </row>
    <row r="116" spans="1:8" s="45" customFormat="1" ht="38.25">
      <c r="A116" s="150"/>
      <c r="B116" s="137" t="s">
        <v>589</v>
      </c>
      <c r="C116" s="111" t="s">
        <v>16</v>
      </c>
      <c r="D116" s="112">
        <v>0.15</v>
      </c>
      <c r="E116" s="246"/>
      <c r="F116" s="113"/>
    </row>
    <row r="117" spans="1:8" s="45" customFormat="1" ht="13.5" customHeight="1">
      <c r="A117" s="150"/>
      <c r="B117" s="137" t="s">
        <v>241</v>
      </c>
      <c r="C117" s="111" t="s">
        <v>26</v>
      </c>
      <c r="D117" s="112">
        <v>100</v>
      </c>
      <c r="E117" s="115"/>
      <c r="F117" s="113">
        <f>+D117*E117</f>
        <v>0</v>
      </c>
    </row>
    <row r="118" spans="1:8" s="215" customFormat="1">
      <c r="A118" s="218"/>
      <c r="B118" s="310"/>
      <c r="C118" s="303"/>
      <c r="D118" s="309"/>
      <c r="E118" s="309"/>
      <c r="F118" s="217"/>
      <c r="H118" s="217"/>
    </row>
    <row r="119" spans="1:8" s="171" customFormat="1">
      <c r="A119" s="255" t="s">
        <v>58</v>
      </c>
      <c r="B119" s="184" t="s">
        <v>298</v>
      </c>
      <c r="C119" s="185" t="s">
        <v>25</v>
      </c>
      <c r="D119" s="86"/>
      <c r="E119" s="86">
        <v>0</v>
      </c>
      <c r="F119" s="256">
        <f>SUM(F85:F118)</f>
        <v>0</v>
      </c>
    </row>
    <row r="120" spans="1:8" s="215" customFormat="1">
      <c r="A120" s="218"/>
      <c r="B120" s="310"/>
      <c r="C120" s="303"/>
      <c r="D120" s="309"/>
      <c r="E120" s="309"/>
      <c r="F120" s="217"/>
      <c r="H120" s="217"/>
    </row>
    <row r="121" spans="1:8" s="215" customFormat="1">
      <c r="A121" s="218"/>
      <c r="B121" s="310"/>
      <c r="C121" s="303"/>
      <c r="D121" s="309"/>
      <c r="E121" s="309"/>
      <c r="F121" s="217"/>
      <c r="H121" s="217"/>
    </row>
    <row r="122" spans="1:8" s="70" customFormat="1">
      <c r="A122" s="149" t="s">
        <v>60</v>
      </c>
      <c r="B122" s="253" t="s">
        <v>306</v>
      </c>
      <c r="C122" s="196"/>
      <c r="D122" s="90"/>
      <c r="E122" s="91"/>
      <c r="F122" s="91"/>
    </row>
    <row r="123" spans="1:8" s="215" customFormat="1">
      <c r="A123" s="218"/>
      <c r="B123" s="310"/>
      <c r="C123" s="303"/>
      <c r="D123" s="309"/>
      <c r="E123" s="309"/>
      <c r="F123" s="217"/>
      <c r="H123" s="217"/>
    </row>
    <row r="124" spans="1:8" s="45" customFormat="1" ht="14.25" customHeight="1">
      <c r="A124" s="109" t="s">
        <v>61</v>
      </c>
      <c r="B124" s="314" t="s">
        <v>304</v>
      </c>
      <c r="C124" s="111"/>
      <c r="D124" s="153" t="s">
        <v>270</v>
      </c>
      <c r="E124" s="246"/>
      <c r="F124" s="113"/>
    </row>
    <row r="125" spans="1:8" s="45" customFormat="1" ht="25.5">
      <c r="A125" s="150"/>
      <c r="B125" s="137" t="s">
        <v>586</v>
      </c>
      <c r="C125" s="111" t="s">
        <v>16</v>
      </c>
      <c r="D125" s="112">
        <v>33.1</v>
      </c>
      <c r="E125" s="246"/>
      <c r="F125" s="113"/>
    </row>
    <row r="126" spans="1:8" s="45" customFormat="1">
      <c r="A126" s="150"/>
      <c r="B126" s="137" t="s">
        <v>242</v>
      </c>
      <c r="C126" s="111" t="s">
        <v>16</v>
      </c>
      <c r="D126" s="112">
        <v>3.7</v>
      </c>
      <c r="E126" s="246"/>
      <c r="F126" s="113"/>
    </row>
    <row r="127" spans="1:8" s="45" customFormat="1">
      <c r="A127" s="150"/>
      <c r="B127" s="137" t="s">
        <v>237</v>
      </c>
      <c r="C127" s="111" t="s">
        <v>13</v>
      </c>
      <c r="D127" s="112">
        <v>9.6</v>
      </c>
      <c r="E127" s="246"/>
      <c r="F127" s="113"/>
    </row>
    <row r="128" spans="1:8" s="45" customFormat="1" ht="38.25">
      <c r="A128" s="150"/>
      <c r="B128" s="137" t="s">
        <v>587</v>
      </c>
      <c r="C128" s="111" t="s">
        <v>16</v>
      </c>
      <c r="D128" s="112">
        <v>23.9</v>
      </c>
      <c r="E128" s="246"/>
      <c r="F128" s="113"/>
    </row>
    <row r="129" spans="1:6" s="45" customFormat="1" ht="25.5">
      <c r="A129" s="150"/>
      <c r="B129" s="137" t="s">
        <v>243</v>
      </c>
      <c r="C129" s="111" t="s">
        <v>16</v>
      </c>
      <c r="D129" s="112">
        <v>3.7</v>
      </c>
      <c r="E129" s="246"/>
      <c r="F129" s="113"/>
    </row>
    <row r="130" spans="1:6" s="45" customFormat="1" ht="38.25">
      <c r="A130" s="150"/>
      <c r="B130" s="137" t="s">
        <v>589</v>
      </c>
      <c r="C130" s="111" t="s">
        <v>16</v>
      </c>
      <c r="D130" s="112">
        <v>9.1999999999999993</v>
      </c>
      <c r="E130" s="246"/>
      <c r="F130" s="113"/>
    </row>
    <row r="131" spans="1:6" s="45" customFormat="1" ht="38.25">
      <c r="A131" s="150"/>
      <c r="B131" s="137" t="s">
        <v>244</v>
      </c>
      <c r="C131" s="111" t="s">
        <v>16</v>
      </c>
      <c r="D131" s="112">
        <v>1.95</v>
      </c>
      <c r="E131" s="246"/>
      <c r="F131" s="113"/>
    </row>
    <row r="132" spans="1:6" s="45" customFormat="1" ht="38.25">
      <c r="A132" s="150"/>
      <c r="B132" s="137" t="s">
        <v>271</v>
      </c>
      <c r="C132" s="111" t="s">
        <v>16</v>
      </c>
      <c r="D132" s="112">
        <v>0.3</v>
      </c>
      <c r="E132" s="246"/>
      <c r="F132" s="113"/>
    </row>
    <row r="133" spans="1:6" s="45" customFormat="1" ht="38.25">
      <c r="A133" s="150"/>
      <c r="B133" s="137" t="s">
        <v>272</v>
      </c>
      <c r="C133" s="111" t="s">
        <v>16</v>
      </c>
      <c r="D133" s="112">
        <v>3.6</v>
      </c>
      <c r="E133" s="246"/>
      <c r="F133" s="113"/>
    </row>
    <row r="134" spans="1:6" s="45" customFormat="1" ht="25.5">
      <c r="A134" s="150"/>
      <c r="B134" s="137" t="s">
        <v>245</v>
      </c>
      <c r="C134" s="111" t="s">
        <v>13</v>
      </c>
      <c r="D134" s="112">
        <v>2.25</v>
      </c>
      <c r="E134" s="246"/>
      <c r="F134" s="113"/>
    </row>
    <row r="135" spans="1:6" s="45" customFormat="1" ht="13.5" customHeight="1">
      <c r="A135" s="150"/>
      <c r="B135" s="137" t="s">
        <v>246</v>
      </c>
      <c r="C135" s="111" t="s">
        <v>13</v>
      </c>
      <c r="D135" s="112">
        <v>2.5499999999999998</v>
      </c>
      <c r="E135" s="246"/>
      <c r="F135" s="113"/>
    </row>
    <row r="136" spans="1:6" s="45" customFormat="1" ht="25.5">
      <c r="A136" s="150"/>
      <c r="B136" s="137" t="s">
        <v>247</v>
      </c>
      <c r="C136" s="111" t="s">
        <v>160</v>
      </c>
      <c r="D136" s="112">
        <v>1</v>
      </c>
      <c r="E136" s="246"/>
      <c r="F136" s="113"/>
    </row>
    <row r="137" spans="1:6" s="45" customFormat="1" ht="25.5">
      <c r="A137" s="150"/>
      <c r="B137" s="137" t="s">
        <v>248</v>
      </c>
      <c r="C137" s="111" t="s">
        <v>26</v>
      </c>
      <c r="D137" s="112">
        <v>8.4</v>
      </c>
      <c r="E137" s="246"/>
      <c r="F137" s="113"/>
    </row>
    <row r="138" spans="1:6" s="45" customFormat="1" ht="25.5">
      <c r="A138" s="150"/>
      <c r="B138" s="137" t="s">
        <v>249</v>
      </c>
      <c r="C138" s="111" t="s">
        <v>13</v>
      </c>
      <c r="D138" s="112">
        <v>24</v>
      </c>
      <c r="E138" s="246"/>
      <c r="F138" s="113"/>
    </row>
    <row r="139" spans="1:6" s="45" customFormat="1" ht="25.5">
      <c r="A139" s="150"/>
      <c r="B139" s="137" t="s">
        <v>250</v>
      </c>
      <c r="C139" s="111" t="s">
        <v>13</v>
      </c>
      <c r="D139" s="112">
        <v>1.2</v>
      </c>
      <c r="E139" s="246"/>
      <c r="F139" s="113"/>
    </row>
    <row r="140" spans="1:6" s="45" customFormat="1" ht="25.5">
      <c r="A140" s="150"/>
      <c r="B140" s="137" t="s">
        <v>251</v>
      </c>
      <c r="C140" s="111" t="s">
        <v>13</v>
      </c>
      <c r="D140" s="112">
        <v>2.2000000000000002</v>
      </c>
      <c r="E140" s="246"/>
      <c r="F140" s="113"/>
    </row>
    <row r="141" spans="1:6" s="45" customFormat="1" ht="38.25">
      <c r="A141" s="150"/>
      <c r="B141" s="137" t="s">
        <v>252</v>
      </c>
      <c r="C141" s="111" t="s">
        <v>160</v>
      </c>
      <c r="D141" s="112">
        <v>1</v>
      </c>
      <c r="E141" s="246"/>
      <c r="F141" s="113"/>
    </row>
    <row r="142" spans="1:6" s="45" customFormat="1" ht="38.25">
      <c r="A142" s="150"/>
      <c r="B142" s="137" t="s">
        <v>253</v>
      </c>
      <c r="C142" s="111" t="s">
        <v>160</v>
      </c>
      <c r="D142" s="112">
        <v>1</v>
      </c>
      <c r="E142" s="246"/>
      <c r="F142" s="113"/>
    </row>
    <row r="143" spans="1:6" s="45" customFormat="1" ht="38.25">
      <c r="A143" s="150"/>
      <c r="B143" s="137" t="s">
        <v>254</v>
      </c>
      <c r="C143" s="111" t="s">
        <v>15</v>
      </c>
      <c r="D143" s="112">
        <v>2</v>
      </c>
      <c r="E143" s="246"/>
      <c r="F143" s="113"/>
    </row>
    <row r="144" spans="1:6" s="45" customFormat="1" ht="27" customHeight="1">
      <c r="A144" s="150"/>
      <c r="B144" s="137" t="s">
        <v>273</v>
      </c>
      <c r="C144" s="111" t="s">
        <v>14</v>
      </c>
      <c r="D144" s="112">
        <v>393</v>
      </c>
      <c r="E144" s="246"/>
      <c r="F144" s="113"/>
    </row>
    <row r="145" spans="1:6" s="45" customFormat="1" ht="41.25">
      <c r="A145" s="150"/>
      <c r="B145" s="137" t="s">
        <v>274</v>
      </c>
      <c r="C145" s="111" t="s">
        <v>14</v>
      </c>
      <c r="D145" s="112">
        <v>215</v>
      </c>
      <c r="E145" s="246"/>
      <c r="F145" s="113"/>
    </row>
    <row r="146" spans="1:6" s="45" customFormat="1" ht="25.5">
      <c r="A146" s="150"/>
      <c r="B146" s="137" t="s">
        <v>275</v>
      </c>
      <c r="C146" s="111" t="s">
        <v>14</v>
      </c>
      <c r="D146" s="112">
        <v>248</v>
      </c>
      <c r="E146" s="246"/>
      <c r="F146" s="113"/>
    </row>
    <row r="147" spans="1:6" s="45" customFormat="1" ht="51">
      <c r="A147" s="150"/>
      <c r="B147" s="137" t="s">
        <v>255</v>
      </c>
      <c r="C147" s="111" t="s">
        <v>16</v>
      </c>
      <c r="D147" s="112">
        <v>0.2</v>
      </c>
      <c r="E147" s="246"/>
      <c r="F147" s="113"/>
    </row>
    <row r="148" spans="1:6" s="45" customFormat="1" ht="25.5">
      <c r="A148" s="150"/>
      <c r="B148" s="137" t="s">
        <v>256</v>
      </c>
      <c r="C148" s="111" t="s">
        <v>160</v>
      </c>
      <c r="D148" s="112">
        <v>1</v>
      </c>
      <c r="E148" s="246"/>
      <c r="F148" s="113"/>
    </row>
    <row r="149" spans="1:6" s="45" customFormat="1">
      <c r="A149" s="150"/>
      <c r="B149" s="137" t="s">
        <v>257</v>
      </c>
      <c r="C149" s="111" t="s">
        <v>160</v>
      </c>
      <c r="D149" s="112">
        <v>3</v>
      </c>
      <c r="E149" s="115"/>
      <c r="F149" s="113">
        <f>+D149*E149</f>
        <v>0</v>
      </c>
    </row>
    <row r="150" spans="1:6" s="70" customFormat="1" ht="12.75" customHeight="1">
      <c r="A150" s="247"/>
      <c r="B150" s="195"/>
      <c r="C150" s="196"/>
      <c r="D150" s="90"/>
      <c r="E150" s="91"/>
      <c r="F150" s="91"/>
    </row>
    <row r="151" spans="1:6" s="222" customFormat="1" ht="25.5">
      <c r="A151" s="109" t="s">
        <v>62</v>
      </c>
      <c r="B151" s="314" t="s">
        <v>334</v>
      </c>
      <c r="C151" s="111"/>
      <c r="D151" s="153" t="s">
        <v>270</v>
      </c>
      <c r="E151" s="246"/>
      <c r="F151" s="113"/>
    </row>
    <row r="152" spans="1:6" s="222" customFormat="1" ht="51">
      <c r="A152" s="193"/>
      <c r="B152" s="137" t="s">
        <v>591</v>
      </c>
      <c r="C152" s="111" t="s">
        <v>15</v>
      </c>
      <c r="D152" s="112">
        <v>1</v>
      </c>
      <c r="E152" s="246"/>
      <c r="F152" s="113"/>
    </row>
    <row r="153" spans="1:6" s="222" customFormat="1" ht="25.5">
      <c r="A153" s="193"/>
      <c r="B153" s="137" t="s">
        <v>335</v>
      </c>
      <c r="C153" s="111" t="s">
        <v>16</v>
      </c>
      <c r="D153" s="112">
        <v>0.5</v>
      </c>
      <c r="E153" s="246"/>
      <c r="F153" s="113"/>
    </row>
    <row r="154" spans="1:6" s="222" customFormat="1" ht="38.25">
      <c r="A154" s="193"/>
      <c r="B154" s="137" t="s">
        <v>336</v>
      </c>
      <c r="C154" s="111" t="s">
        <v>16</v>
      </c>
      <c r="D154" s="112">
        <v>0.5</v>
      </c>
      <c r="E154" s="246"/>
      <c r="F154" s="113"/>
    </row>
    <row r="155" spans="1:6" s="222" customFormat="1" ht="25.5">
      <c r="A155" s="193"/>
      <c r="B155" s="137" t="s">
        <v>250</v>
      </c>
      <c r="C155" s="111" t="s">
        <v>13</v>
      </c>
      <c r="D155" s="112">
        <v>1.2</v>
      </c>
      <c r="E155" s="246"/>
      <c r="F155" s="113"/>
    </row>
    <row r="156" spans="1:6" s="222" customFormat="1" ht="25.5">
      <c r="A156" s="193"/>
      <c r="B156" s="137" t="s">
        <v>251</v>
      </c>
      <c r="C156" s="111" t="s">
        <v>13</v>
      </c>
      <c r="D156" s="112">
        <v>2.2000000000000002</v>
      </c>
      <c r="E156" s="246"/>
      <c r="F156" s="113"/>
    </row>
    <row r="157" spans="1:6" s="222" customFormat="1" ht="25.5">
      <c r="A157" s="193"/>
      <c r="B157" s="137" t="s">
        <v>337</v>
      </c>
      <c r="C157" s="111" t="s">
        <v>15</v>
      </c>
      <c r="D157" s="112">
        <v>1</v>
      </c>
      <c r="E157" s="246"/>
      <c r="F157" s="113"/>
    </row>
    <row r="158" spans="1:6" s="222" customFormat="1" ht="27" customHeight="1">
      <c r="A158" s="193"/>
      <c r="B158" s="137" t="s">
        <v>338</v>
      </c>
      <c r="C158" s="111" t="s">
        <v>14</v>
      </c>
      <c r="D158" s="112">
        <v>120</v>
      </c>
      <c r="E158" s="246"/>
      <c r="F158" s="113"/>
    </row>
    <row r="159" spans="1:6" s="222" customFormat="1" ht="25.5">
      <c r="A159" s="193"/>
      <c r="B159" s="137" t="s">
        <v>256</v>
      </c>
      <c r="C159" s="111" t="s">
        <v>160</v>
      </c>
      <c r="D159" s="112">
        <v>1</v>
      </c>
      <c r="E159" s="246"/>
      <c r="F159" s="113"/>
    </row>
    <row r="160" spans="1:6" s="328" customFormat="1">
      <c r="A160" s="193"/>
      <c r="B160" s="137" t="s">
        <v>257</v>
      </c>
      <c r="C160" s="111" t="s">
        <v>160</v>
      </c>
      <c r="D160" s="112">
        <v>1</v>
      </c>
      <c r="E160" s="115"/>
      <c r="F160" s="113">
        <f>+D160*E160</f>
        <v>0</v>
      </c>
    </row>
    <row r="161" spans="1:6" s="328" customFormat="1">
      <c r="A161" s="193"/>
      <c r="B161" s="137"/>
      <c r="C161" s="111"/>
      <c r="D161" s="112"/>
      <c r="E161" s="246"/>
      <c r="F161" s="113"/>
    </row>
    <row r="162" spans="1:6" s="70" customFormat="1" ht="25.5">
      <c r="A162" s="109" t="s">
        <v>63</v>
      </c>
      <c r="B162" s="315" t="s">
        <v>278</v>
      </c>
      <c r="C162" s="111"/>
      <c r="D162" s="153" t="s">
        <v>270</v>
      </c>
      <c r="E162" s="151"/>
      <c r="F162" s="113"/>
    </row>
    <row r="163" spans="1:6" s="45" customFormat="1" ht="25.5">
      <c r="A163" s="150"/>
      <c r="B163" s="137" t="s">
        <v>586</v>
      </c>
      <c r="C163" s="111" t="s">
        <v>16</v>
      </c>
      <c r="D163" s="112">
        <v>4.5</v>
      </c>
      <c r="E163" s="246"/>
      <c r="F163" s="113"/>
    </row>
    <row r="164" spans="1:6" s="45" customFormat="1">
      <c r="A164" s="150"/>
      <c r="B164" s="137" t="s">
        <v>242</v>
      </c>
      <c r="C164" s="111" t="s">
        <v>16</v>
      </c>
      <c r="D164" s="112">
        <v>0.5</v>
      </c>
      <c r="E164" s="246"/>
      <c r="F164" s="113"/>
    </row>
    <row r="165" spans="1:6" s="45" customFormat="1">
      <c r="A165" s="150"/>
      <c r="B165" s="137" t="s">
        <v>279</v>
      </c>
      <c r="C165" s="111" t="s">
        <v>13</v>
      </c>
      <c r="D165" s="112">
        <v>2</v>
      </c>
      <c r="E165" s="246"/>
      <c r="F165" s="113"/>
    </row>
    <row r="166" spans="1:6" s="45" customFormat="1" ht="38.25">
      <c r="A166" s="150"/>
      <c r="B166" s="137" t="s">
        <v>587</v>
      </c>
      <c r="C166" s="111" t="s">
        <v>16</v>
      </c>
      <c r="D166" s="112">
        <v>3</v>
      </c>
      <c r="E166" s="246"/>
      <c r="F166" s="113"/>
    </row>
    <row r="167" spans="1:6" s="45" customFormat="1" ht="25.5">
      <c r="A167" s="150"/>
      <c r="B167" s="137" t="s">
        <v>243</v>
      </c>
      <c r="C167" s="111" t="s">
        <v>16</v>
      </c>
      <c r="D167" s="112">
        <v>0.5</v>
      </c>
      <c r="E167" s="246"/>
      <c r="F167" s="113"/>
    </row>
    <row r="168" spans="1:6" s="45" customFormat="1" ht="38.25">
      <c r="A168" s="150"/>
      <c r="B168" s="137" t="s">
        <v>590</v>
      </c>
      <c r="C168" s="111" t="s">
        <v>16</v>
      </c>
      <c r="D168" s="112">
        <v>1.5</v>
      </c>
      <c r="E168" s="246"/>
      <c r="F168" s="113"/>
    </row>
    <row r="169" spans="1:6" s="45" customFormat="1" ht="38.25">
      <c r="A169" s="150"/>
      <c r="B169" s="137" t="s">
        <v>244</v>
      </c>
      <c r="C169" s="111" t="s">
        <v>16</v>
      </c>
      <c r="D169" s="112">
        <v>0.45</v>
      </c>
      <c r="E169" s="246"/>
      <c r="F169" s="113"/>
    </row>
    <row r="170" spans="1:6" s="45" customFormat="1" ht="38.25">
      <c r="A170" s="150"/>
      <c r="B170" s="137" t="s">
        <v>280</v>
      </c>
      <c r="C170" s="111" t="s">
        <v>16</v>
      </c>
      <c r="D170" s="112">
        <v>0.15</v>
      </c>
      <c r="E170" s="246"/>
      <c r="F170" s="113"/>
    </row>
    <row r="171" spans="1:6" s="70" customFormat="1" ht="51">
      <c r="A171" s="150"/>
      <c r="B171" s="114" t="s">
        <v>276</v>
      </c>
      <c r="C171" s="111" t="s">
        <v>15</v>
      </c>
      <c r="D171" s="112">
        <v>1</v>
      </c>
      <c r="E171" s="246"/>
      <c r="F171" s="113">
        <f>D171*E171</f>
        <v>0</v>
      </c>
    </row>
    <row r="172" spans="1:6" s="70" customFormat="1" ht="38.25">
      <c r="A172" s="150"/>
      <c r="B172" s="114" t="s">
        <v>277</v>
      </c>
      <c r="C172" s="111" t="s">
        <v>15</v>
      </c>
      <c r="D172" s="112">
        <v>1</v>
      </c>
      <c r="E172" s="246"/>
      <c r="F172" s="113">
        <f>D172*E172</f>
        <v>0</v>
      </c>
    </row>
    <row r="173" spans="1:6" s="70" customFormat="1" ht="12.75" customHeight="1">
      <c r="A173" s="150"/>
      <c r="B173" s="114" t="s">
        <v>281</v>
      </c>
      <c r="C173" s="111" t="s">
        <v>15</v>
      </c>
      <c r="D173" s="112">
        <v>2</v>
      </c>
      <c r="E173" s="246"/>
      <c r="F173" s="113">
        <f>D173*E173</f>
        <v>0</v>
      </c>
    </row>
    <row r="174" spans="1:6" s="45" customFormat="1" ht="51">
      <c r="A174" s="150"/>
      <c r="B174" s="137" t="s">
        <v>255</v>
      </c>
      <c r="C174" s="111" t="s">
        <v>16</v>
      </c>
      <c r="D174" s="112">
        <v>0.2</v>
      </c>
      <c r="E174" s="246"/>
      <c r="F174" s="113"/>
    </row>
    <row r="175" spans="1:6" s="45" customFormat="1" ht="13.5" customHeight="1">
      <c r="A175" s="150"/>
      <c r="B175" s="137" t="s">
        <v>257</v>
      </c>
      <c r="C175" s="111" t="s">
        <v>160</v>
      </c>
      <c r="D175" s="112">
        <v>3</v>
      </c>
      <c r="E175" s="115"/>
      <c r="F175" s="113">
        <f>+D175*E175</f>
        <v>0</v>
      </c>
    </row>
    <row r="176" spans="1:6" s="70" customFormat="1" ht="12.75" customHeight="1">
      <c r="A176" s="247"/>
      <c r="B176" s="195"/>
      <c r="C176" s="196"/>
      <c r="D176" s="90"/>
      <c r="E176" s="91"/>
      <c r="F176" s="91"/>
    </row>
    <row r="177" spans="1:8" s="171" customFormat="1">
      <c r="A177" s="255" t="s">
        <v>60</v>
      </c>
      <c r="B177" s="184" t="s">
        <v>305</v>
      </c>
      <c r="C177" s="185" t="s">
        <v>25</v>
      </c>
      <c r="D177" s="86"/>
      <c r="E177" s="86">
        <v>0</v>
      </c>
      <c r="F177" s="256">
        <f>SUM(F132:F176)</f>
        <v>0</v>
      </c>
    </row>
    <row r="178" spans="1:8" s="215" customFormat="1">
      <c r="A178" s="218"/>
      <c r="B178" s="310"/>
      <c r="C178" s="303"/>
      <c r="D178" s="309"/>
      <c r="E178" s="309"/>
      <c r="F178" s="217"/>
      <c r="H178" s="217"/>
    </row>
    <row r="179" spans="1:8" s="215" customFormat="1">
      <c r="A179" s="218"/>
      <c r="B179" s="310"/>
      <c r="C179" s="303"/>
      <c r="D179" s="309"/>
      <c r="E179" s="309"/>
      <c r="F179" s="217"/>
      <c r="H179" s="217"/>
    </row>
    <row r="180" spans="1:8" s="215" customFormat="1">
      <c r="A180" s="218"/>
      <c r="B180" s="310"/>
      <c r="C180" s="303"/>
      <c r="D180" s="309"/>
      <c r="E180" s="309"/>
      <c r="F180" s="217"/>
      <c r="H180" s="217"/>
    </row>
    <row r="181" spans="1:8" s="70" customFormat="1">
      <c r="A181" s="149" t="s">
        <v>102</v>
      </c>
      <c r="B181" s="253" t="s">
        <v>307</v>
      </c>
      <c r="C181" s="196"/>
      <c r="D181" s="90"/>
      <c r="E181" s="91"/>
      <c r="F181" s="91"/>
    </row>
    <row r="182" spans="1:8" s="215" customFormat="1">
      <c r="A182" s="218"/>
      <c r="B182" s="310"/>
      <c r="C182" s="303"/>
      <c r="D182" s="309"/>
      <c r="E182" s="309"/>
      <c r="F182" s="217"/>
      <c r="H182" s="217"/>
    </row>
    <row r="183" spans="1:8" s="45" customFormat="1" ht="25.5">
      <c r="A183" s="109" t="s">
        <v>103</v>
      </c>
      <c r="B183" s="316" t="s">
        <v>308</v>
      </c>
      <c r="C183" s="111"/>
      <c r="D183" s="153" t="s">
        <v>270</v>
      </c>
      <c r="E183" s="246"/>
      <c r="F183" s="113"/>
    </row>
    <row r="184" spans="1:8" s="45" customFormat="1" ht="25.5">
      <c r="A184" s="150"/>
      <c r="B184" s="137" t="s">
        <v>586</v>
      </c>
      <c r="C184" s="111" t="s">
        <v>16</v>
      </c>
      <c r="D184" s="112">
        <v>4.5</v>
      </c>
      <c r="E184" s="246"/>
      <c r="F184" s="113"/>
    </row>
    <row r="185" spans="1:8" s="45" customFormat="1">
      <c r="A185" s="150"/>
      <c r="B185" s="137" t="s">
        <v>242</v>
      </c>
      <c r="C185" s="111" t="s">
        <v>16</v>
      </c>
      <c r="D185" s="112">
        <v>0.5</v>
      </c>
      <c r="E185" s="246"/>
      <c r="F185" s="113"/>
    </row>
    <row r="186" spans="1:8" s="45" customFormat="1">
      <c r="A186" s="150"/>
      <c r="B186" s="137" t="s">
        <v>237</v>
      </c>
      <c r="C186" s="111" t="s">
        <v>13</v>
      </c>
      <c r="D186" s="112">
        <v>2.8</v>
      </c>
      <c r="E186" s="246"/>
      <c r="F186" s="113"/>
    </row>
    <row r="187" spans="1:8" s="45" customFormat="1" ht="25.5">
      <c r="A187" s="150"/>
      <c r="B187" s="137" t="s">
        <v>588</v>
      </c>
      <c r="C187" s="111" t="s">
        <v>16</v>
      </c>
      <c r="D187" s="112">
        <v>2.2000000000000002</v>
      </c>
      <c r="E187" s="246"/>
      <c r="F187" s="113"/>
    </row>
    <row r="188" spans="1:8" s="45" customFormat="1" ht="26.25" customHeight="1">
      <c r="A188" s="150"/>
      <c r="B188" s="137" t="s">
        <v>286</v>
      </c>
      <c r="C188" s="111" t="s">
        <v>16</v>
      </c>
      <c r="D188" s="112">
        <v>0.5</v>
      </c>
      <c r="E188" s="246"/>
      <c r="F188" s="113"/>
    </row>
    <row r="189" spans="1:8" s="45" customFormat="1" ht="38.25">
      <c r="A189" s="150"/>
      <c r="B189" s="137" t="s">
        <v>589</v>
      </c>
      <c r="C189" s="111" t="s">
        <v>16</v>
      </c>
      <c r="D189" s="112">
        <v>2.2999999999999998</v>
      </c>
      <c r="E189" s="246"/>
      <c r="F189" s="113"/>
    </row>
    <row r="190" spans="1:8" s="45" customFormat="1" ht="38.25">
      <c r="A190" s="150"/>
      <c r="B190" s="137" t="s">
        <v>287</v>
      </c>
      <c r="C190" s="111" t="s">
        <v>16</v>
      </c>
      <c r="D190" s="112">
        <v>0.8</v>
      </c>
      <c r="E190" s="246"/>
      <c r="F190" s="113"/>
    </row>
    <row r="191" spans="1:8" s="45" customFormat="1" ht="38.25">
      <c r="A191" s="150"/>
      <c r="B191" s="137" t="s">
        <v>288</v>
      </c>
      <c r="C191" s="111" t="s">
        <v>16</v>
      </c>
      <c r="D191" s="112">
        <v>0.3</v>
      </c>
      <c r="E191" s="246"/>
      <c r="F191" s="113"/>
    </row>
    <row r="192" spans="1:8" s="45" customFormat="1" ht="38.25">
      <c r="A192" s="150"/>
      <c r="B192" s="137" t="s">
        <v>289</v>
      </c>
      <c r="C192" s="111" t="s">
        <v>16</v>
      </c>
      <c r="D192" s="112">
        <v>0.3</v>
      </c>
      <c r="E192" s="246"/>
      <c r="F192" s="113"/>
    </row>
    <row r="193" spans="1:8" s="45" customFormat="1" ht="26.25" customHeight="1">
      <c r="A193" s="150"/>
      <c r="B193" s="137" t="s">
        <v>290</v>
      </c>
      <c r="C193" s="111" t="s">
        <v>16</v>
      </c>
      <c r="D193" s="112">
        <v>1.3</v>
      </c>
      <c r="E193" s="246"/>
      <c r="F193" s="113"/>
    </row>
    <row r="194" spans="1:8" s="45" customFormat="1" ht="25.5">
      <c r="A194" s="150"/>
      <c r="B194" s="137" t="s">
        <v>248</v>
      </c>
      <c r="C194" s="111" t="s">
        <v>26</v>
      </c>
      <c r="D194" s="112">
        <v>7</v>
      </c>
      <c r="E194" s="246"/>
      <c r="F194" s="113"/>
    </row>
    <row r="195" spans="1:8" s="45" customFormat="1" ht="25.5">
      <c r="A195" s="150"/>
      <c r="B195" s="137" t="s">
        <v>291</v>
      </c>
      <c r="C195" s="111" t="s">
        <v>13</v>
      </c>
      <c r="D195" s="112">
        <v>7.5</v>
      </c>
      <c r="E195" s="246"/>
      <c r="F195" s="113"/>
    </row>
    <row r="196" spans="1:8" s="45" customFormat="1" ht="27" customHeight="1">
      <c r="A196" s="150"/>
      <c r="B196" s="137" t="s">
        <v>292</v>
      </c>
      <c r="C196" s="111" t="s">
        <v>14</v>
      </c>
      <c r="D196" s="112">
        <v>190</v>
      </c>
      <c r="E196" s="246"/>
      <c r="F196" s="113"/>
    </row>
    <row r="197" spans="1:8" s="45" customFormat="1">
      <c r="A197" s="150"/>
      <c r="B197" s="137" t="s">
        <v>293</v>
      </c>
      <c r="C197" s="111" t="s">
        <v>160</v>
      </c>
      <c r="D197" s="112">
        <v>2</v>
      </c>
      <c r="E197" s="115"/>
      <c r="F197" s="113">
        <f>+D197*E197</f>
        <v>0</v>
      </c>
    </row>
    <row r="198" spans="1:8" s="215" customFormat="1">
      <c r="A198" s="218"/>
      <c r="B198" s="310"/>
      <c r="C198" s="303"/>
      <c r="D198" s="309"/>
      <c r="E198" s="309">
        <v>0</v>
      </c>
      <c r="F198" s="217"/>
      <c r="H198" s="217"/>
    </row>
    <row r="199" spans="1:8" s="171" customFormat="1">
      <c r="A199" s="255" t="s">
        <v>102</v>
      </c>
      <c r="B199" s="184" t="s">
        <v>309</v>
      </c>
      <c r="C199" s="185" t="s">
        <v>25</v>
      </c>
      <c r="D199" s="86"/>
      <c r="E199" s="86">
        <v>0</v>
      </c>
      <c r="F199" s="256">
        <f>SUM(F197)</f>
        <v>0</v>
      </c>
    </row>
    <row r="200" spans="1:8" s="215" customFormat="1">
      <c r="A200" s="218"/>
      <c r="B200" s="310"/>
      <c r="C200" s="303"/>
      <c r="D200" s="309"/>
      <c r="E200" s="309"/>
      <c r="F200" s="217"/>
      <c r="H200" s="217"/>
    </row>
    <row r="201" spans="1:8" s="215" customFormat="1">
      <c r="A201" s="218"/>
      <c r="B201" s="310"/>
      <c r="C201" s="303"/>
      <c r="D201" s="309"/>
      <c r="E201" s="309"/>
      <c r="F201" s="217"/>
      <c r="H201" s="217"/>
    </row>
    <row r="202" spans="1:8" s="70" customFormat="1">
      <c r="A202" s="149" t="s">
        <v>142</v>
      </c>
      <c r="B202" s="253" t="s">
        <v>147</v>
      </c>
      <c r="C202" s="196"/>
      <c r="D202" s="90"/>
      <c r="E202" s="91"/>
      <c r="F202" s="91"/>
    </row>
    <row r="203" spans="1:8" s="215" customFormat="1">
      <c r="A203" s="299"/>
      <c r="B203" s="299"/>
      <c r="C203" s="216"/>
      <c r="D203" s="217"/>
      <c r="E203" s="217">
        <v>0</v>
      </c>
      <c r="F203" s="217">
        <f>+D203*E203</f>
        <v>0</v>
      </c>
      <c r="H203" s="217"/>
    </row>
    <row r="204" spans="1:8" s="321" customFormat="1" ht="78.75" customHeight="1">
      <c r="A204" s="318" t="s">
        <v>34</v>
      </c>
      <c r="B204" s="317" t="s">
        <v>258</v>
      </c>
      <c r="C204" s="319"/>
      <c r="D204" s="320"/>
      <c r="E204" s="320">
        <v>0</v>
      </c>
      <c r="F204" s="320"/>
      <c r="H204" s="320"/>
    </row>
    <row r="205" spans="1:8" s="215" customFormat="1">
      <c r="A205" s="213"/>
      <c r="B205" s="219"/>
      <c r="C205" s="216"/>
      <c r="D205" s="214"/>
      <c r="E205" s="217">
        <v>0</v>
      </c>
      <c r="F205" s="217"/>
      <c r="H205" s="217"/>
    </row>
    <row r="206" spans="1:8" s="70" customFormat="1" ht="51">
      <c r="A206" s="122" t="s">
        <v>143</v>
      </c>
      <c r="B206" s="169" t="s">
        <v>259</v>
      </c>
      <c r="C206" s="183" t="s">
        <v>160</v>
      </c>
      <c r="D206" s="124">
        <v>5</v>
      </c>
      <c r="E206" s="115"/>
      <c r="F206" s="125">
        <f>+D206*E206</f>
        <v>0</v>
      </c>
    </row>
    <row r="207" spans="1:8" s="215" customFormat="1">
      <c r="A207" s="213"/>
      <c r="B207" s="219"/>
      <c r="C207" s="216"/>
      <c r="D207" s="311"/>
      <c r="E207" s="217"/>
      <c r="F207" s="217"/>
      <c r="H207" s="217"/>
    </row>
    <row r="208" spans="1:8" s="70" customFormat="1" ht="38.25">
      <c r="A208" s="122" t="s">
        <v>145</v>
      </c>
      <c r="B208" s="169" t="s">
        <v>260</v>
      </c>
      <c r="C208" s="183" t="s">
        <v>160</v>
      </c>
      <c r="D208" s="124">
        <v>2</v>
      </c>
      <c r="E208" s="115"/>
      <c r="F208" s="125">
        <f>+D208*E208</f>
        <v>0</v>
      </c>
    </row>
    <row r="209" spans="1:8" s="215" customFormat="1">
      <c r="A209" s="213"/>
      <c r="B209" s="219"/>
      <c r="C209" s="216"/>
      <c r="D209" s="311"/>
      <c r="E209" s="217"/>
      <c r="F209" s="217"/>
      <c r="H209" s="217"/>
    </row>
    <row r="210" spans="1:8" s="171" customFormat="1">
      <c r="A210" s="255" t="s">
        <v>60</v>
      </c>
      <c r="B210" s="184" t="s">
        <v>148</v>
      </c>
      <c r="C210" s="185" t="s">
        <v>25</v>
      </c>
      <c r="D210" s="86"/>
      <c r="E210" s="86">
        <v>0</v>
      </c>
      <c r="F210" s="256">
        <f>SUM(F206:F209)</f>
        <v>0</v>
      </c>
    </row>
    <row r="211" spans="1:8" s="215" customFormat="1">
      <c r="A211" s="218"/>
      <c r="B211" s="310"/>
      <c r="C211" s="303"/>
      <c r="D211" s="309"/>
      <c r="E211" s="309"/>
      <c r="F211" s="217"/>
      <c r="H211" s="217"/>
    </row>
    <row r="212" spans="1:8" s="215" customFormat="1">
      <c r="A212" s="218"/>
      <c r="B212" s="312"/>
      <c r="C212" s="303"/>
      <c r="D212" s="309"/>
      <c r="E212" s="309"/>
      <c r="F212" s="304"/>
    </row>
    <row r="213" spans="1:8" s="215" customFormat="1">
      <c r="A213" s="218"/>
      <c r="B213" s="313"/>
      <c r="C213" s="303"/>
      <c r="D213" s="309"/>
      <c r="E213" s="309"/>
      <c r="F213" s="304"/>
    </row>
    <row r="214" spans="1:8" s="215" customFormat="1">
      <c r="A214" s="218"/>
      <c r="C214" s="216"/>
      <c r="D214" s="217"/>
      <c r="E214" s="217"/>
      <c r="F214" s="217"/>
    </row>
    <row r="215" spans="1:8" s="215" customFormat="1">
      <c r="A215" s="218"/>
      <c r="C215" s="216"/>
      <c r="D215" s="217"/>
      <c r="E215" s="217"/>
      <c r="F215" s="217"/>
    </row>
    <row r="216" spans="1:8" s="215" customFormat="1">
      <c r="A216" s="218"/>
      <c r="C216" s="216"/>
      <c r="D216" s="217"/>
      <c r="E216" s="217"/>
      <c r="F216" s="217"/>
    </row>
    <row r="217" spans="1:8" s="215" customFormat="1">
      <c r="A217" s="218"/>
      <c r="C217" s="216"/>
      <c r="D217" s="217"/>
      <c r="E217" s="217"/>
      <c r="F217" s="217"/>
    </row>
    <row r="218" spans="1:8" s="215" customFormat="1">
      <c r="A218" s="218"/>
      <c r="C218" s="216"/>
      <c r="D218" s="217"/>
      <c r="E218" s="217"/>
      <c r="F218" s="217"/>
    </row>
    <row r="219" spans="1:8" s="215" customFormat="1">
      <c r="A219" s="218"/>
      <c r="C219" s="216"/>
      <c r="D219" s="217"/>
      <c r="E219" s="217"/>
      <c r="F219" s="217"/>
    </row>
    <row r="220" spans="1:8" s="215" customFormat="1">
      <c r="A220" s="218"/>
      <c r="C220" s="216"/>
      <c r="D220" s="217"/>
      <c r="E220" s="217"/>
      <c r="F220" s="217"/>
    </row>
    <row r="221" spans="1:8" s="215" customFormat="1">
      <c r="A221" s="218"/>
      <c r="C221" s="216"/>
      <c r="D221" s="217"/>
      <c r="E221" s="217"/>
      <c r="F221" s="217"/>
    </row>
    <row r="222" spans="1:8" s="215" customFormat="1">
      <c r="A222" s="218"/>
      <c r="C222" s="216"/>
      <c r="D222" s="217"/>
      <c r="E222" s="217"/>
      <c r="F222" s="217"/>
    </row>
    <row r="223" spans="1:8" s="215" customFormat="1">
      <c r="A223" s="218"/>
      <c r="C223" s="216"/>
      <c r="D223" s="217"/>
      <c r="E223" s="217"/>
      <c r="F223" s="217"/>
    </row>
    <row r="224" spans="1:8" s="215" customFormat="1">
      <c r="A224" s="218"/>
      <c r="C224" s="216"/>
      <c r="D224" s="217"/>
      <c r="E224" s="217"/>
      <c r="F224" s="217"/>
    </row>
    <row r="225" spans="1:6" s="215" customFormat="1">
      <c r="A225" s="218"/>
      <c r="C225" s="216"/>
      <c r="D225" s="217"/>
      <c r="E225" s="217"/>
      <c r="F225" s="217"/>
    </row>
    <row r="226" spans="1:6" s="215" customFormat="1">
      <c r="A226" s="218"/>
      <c r="C226" s="216"/>
      <c r="D226" s="217"/>
      <c r="E226" s="217"/>
      <c r="F226" s="217"/>
    </row>
    <row r="227" spans="1:6" s="215" customFormat="1">
      <c r="A227" s="218"/>
      <c r="C227" s="216"/>
      <c r="D227" s="217"/>
      <c r="E227" s="217"/>
      <c r="F227" s="217"/>
    </row>
    <row r="228" spans="1:6" s="215" customFormat="1">
      <c r="A228" s="218"/>
      <c r="C228" s="216"/>
      <c r="D228" s="217"/>
      <c r="E228" s="217"/>
      <c r="F228" s="217"/>
    </row>
    <row r="229" spans="1:6" s="215" customFormat="1">
      <c r="A229" s="218"/>
      <c r="C229" s="216"/>
      <c r="D229" s="217"/>
      <c r="E229" s="217"/>
      <c r="F229" s="217"/>
    </row>
    <row r="230" spans="1:6" s="215" customFormat="1">
      <c r="A230" s="218"/>
      <c r="C230" s="216"/>
      <c r="D230" s="217"/>
      <c r="E230" s="217"/>
      <c r="F230" s="217"/>
    </row>
    <row r="231" spans="1:6" s="215" customFormat="1">
      <c r="A231" s="218"/>
      <c r="C231" s="216"/>
      <c r="D231" s="217"/>
      <c r="E231" s="217"/>
      <c r="F231" s="217"/>
    </row>
    <row r="232" spans="1:6" s="215" customFormat="1">
      <c r="A232" s="218"/>
      <c r="C232" s="216"/>
      <c r="D232" s="217"/>
      <c r="E232" s="217"/>
      <c r="F232" s="217"/>
    </row>
    <row r="233" spans="1:6" s="215" customFormat="1">
      <c r="A233" s="218"/>
      <c r="C233" s="216"/>
      <c r="D233" s="217"/>
      <c r="E233" s="217"/>
      <c r="F233" s="217"/>
    </row>
    <row r="234" spans="1:6" s="215" customFormat="1">
      <c r="A234" s="218"/>
      <c r="C234" s="216"/>
      <c r="D234" s="217"/>
      <c r="E234" s="217"/>
      <c r="F234" s="217"/>
    </row>
    <row r="235" spans="1:6" s="215" customFormat="1">
      <c r="A235" s="218"/>
      <c r="C235" s="216"/>
      <c r="D235" s="217"/>
      <c r="E235" s="217"/>
      <c r="F235" s="217"/>
    </row>
    <row r="236" spans="1:6" s="215" customFormat="1">
      <c r="A236" s="218"/>
      <c r="C236" s="216"/>
      <c r="D236" s="217"/>
      <c r="E236" s="217"/>
      <c r="F236" s="217"/>
    </row>
    <row r="237" spans="1:6" s="215" customFormat="1">
      <c r="A237" s="218"/>
      <c r="C237" s="216"/>
      <c r="D237" s="217"/>
      <c r="E237" s="217"/>
      <c r="F237" s="217"/>
    </row>
    <row r="238" spans="1:6" s="215" customFormat="1">
      <c r="A238" s="218"/>
      <c r="C238" s="216"/>
      <c r="D238" s="217"/>
      <c r="E238" s="217"/>
      <c r="F238" s="217"/>
    </row>
    <row r="239" spans="1:6" s="215" customFormat="1">
      <c r="A239" s="218"/>
      <c r="C239" s="216"/>
      <c r="D239" s="217"/>
      <c r="E239" s="217"/>
      <c r="F239" s="217"/>
    </row>
    <row r="240" spans="1:6" s="215" customFormat="1">
      <c r="A240" s="218"/>
      <c r="C240" s="216"/>
      <c r="D240" s="217"/>
      <c r="E240" s="217"/>
      <c r="F240" s="217"/>
    </row>
    <row r="241" spans="1:6" s="215" customFormat="1">
      <c r="A241" s="218"/>
      <c r="C241" s="216"/>
      <c r="D241" s="217"/>
      <c r="E241" s="217"/>
      <c r="F241" s="217"/>
    </row>
    <row r="242" spans="1:6" s="215" customFormat="1">
      <c r="A242" s="218"/>
      <c r="C242" s="216"/>
      <c r="D242" s="217"/>
      <c r="E242" s="217"/>
      <c r="F242" s="217"/>
    </row>
    <row r="243" spans="1:6" s="215" customFormat="1">
      <c r="A243" s="218"/>
      <c r="C243" s="216"/>
      <c r="D243" s="217"/>
      <c r="E243" s="217"/>
      <c r="F243" s="217"/>
    </row>
    <row r="244" spans="1:6" s="215" customFormat="1">
      <c r="A244" s="218"/>
      <c r="C244" s="216"/>
      <c r="D244" s="217"/>
      <c r="E244" s="217"/>
      <c r="F244" s="217"/>
    </row>
    <row r="245" spans="1:6" s="215" customFormat="1">
      <c r="A245" s="218"/>
      <c r="C245" s="216"/>
      <c r="D245" s="217"/>
      <c r="E245" s="217"/>
      <c r="F245" s="217"/>
    </row>
    <row r="246" spans="1:6" s="215" customFormat="1">
      <c r="A246" s="218"/>
      <c r="C246" s="216"/>
      <c r="D246" s="217"/>
      <c r="E246" s="217"/>
      <c r="F246" s="217"/>
    </row>
    <row r="247" spans="1:6" s="215" customFormat="1">
      <c r="A247" s="218"/>
      <c r="C247" s="216"/>
      <c r="D247" s="217"/>
      <c r="E247" s="217"/>
      <c r="F247" s="217"/>
    </row>
    <row r="248" spans="1:6" s="215" customFormat="1">
      <c r="A248" s="218"/>
      <c r="C248" s="216"/>
      <c r="D248" s="217"/>
      <c r="E248" s="217"/>
      <c r="F248" s="217"/>
    </row>
    <row r="249" spans="1:6" s="215" customFormat="1">
      <c r="A249" s="218"/>
      <c r="C249" s="216"/>
      <c r="D249" s="217"/>
      <c r="E249" s="217"/>
      <c r="F249" s="217"/>
    </row>
    <row r="250" spans="1:6" s="215" customFormat="1">
      <c r="A250" s="218"/>
      <c r="C250" s="216"/>
      <c r="D250" s="217"/>
      <c r="E250" s="217"/>
      <c r="F250" s="217"/>
    </row>
    <row r="251" spans="1:6" s="215" customFormat="1">
      <c r="A251" s="218"/>
      <c r="C251" s="216"/>
      <c r="D251" s="217"/>
      <c r="E251" s="217"/>
      <c r="F251" s="217"/>
    </row>
    <row r="252" spans="1:6" s="215" customFormat="1">
      <c r="A252" s="218"/>
      <c r="C252" s="216"/>
      <c r="D252" s="217"/>
      <c r="E252" s="217"/>
      <c r="F252" s="217"/>
    </row>
    <row r="253" spans="1:6" s="215" customFormat="1">
      <c r="A253" s="218"/>
      <c r="C253" s="216"/>
      <c r="D253" s="217"/>
      <c r="E253" s="217"/>
      <c r="F253" s="217"/>
    </row>
    <row r="254" spans="1:6" s="215" customFormat="1">
      <c r="A254" s="218"/>
      <c r="C254" s="216"/>
      <c r="D254" s="217"/>
      <c r="E254" s="217"/>
      <c r="F254" s="217"/>
    </row>
    <row r="255" spans="1:6" s="215" customFormat="1">
      <c r="A255" s="218"/>
      <c r="C255" s="216"/>
      <c r="D255" s="217"/>
      <c r="E255" s="217"/>
      <c r="F255" s="217"/>
    </row>
    <row r="256" spans="1:6" s="215" customFormat="1">
      <c r="A256" s="218"/>
      <c r="C256" s="216"/>
      <c r="D256" s="217"/>
      <c r="E256" s="217"/>
      <c r="F256" s="217"/>
    </row>
    <row r="257" spans="1:6" s="215" customFormat="1">
      <c r="A257" s="218"/>
      <c r="C257" s="216"/>
      <c r="D257" s="217"/>
      <c r="E257" s="217"/>
      <c r="F257" s="217"/>
    </row>
    <row r="258" spans="1:6" s="215" customFormat="1">
      <c r="A258" s="218"/>
      <c r="C258" s="216"/>
      <c r="D258" s="217"/>
      <c r="E258" s="217"/>
      <c r="F258" s="217"/>
    </row>
    <row r="259" spans="1:6" s="215" customFormat="1">
      <c r="A259" s="218"/>
      <c r="C259" s="216"/>
      <c r="D259" s="217"/>
      <c r="E259" s="217"/>
      <c r="F259" s="217"/>
    </row>
    <row r="260" spans="1:6" s="215" customFormat="1">
      <c r="A260" s="218"/>
      <c r="C260" s="216"/>
      <c r="D260" s="217"/>
      <c r="E260" s="217"/>
      <c r="F260" s="217"/>
    </row>
    <row r="261" spans="1:6" s="215" customFormat="1">
      <c r="A261" s="218"/>
      <c r="C261" s="216"/>
      <c r="D261" s="217"/>
      <c r="E261" s="217"/>
      <c r="F261" s="217"/>
    </row>
    <row r="262" spans="1:6" s="215" customFormat="1">
      <c r="A262" s="218"/>
      <c r="C262" s="216"/>
      <c r="D262" s="217"/>
      <c r="E262" s="217"/>
      <c r="F262" s="217"/>
    </row>
    <row r="263" spans="1:6" s="215" customFormat="1">
      <c r="A263" s="218"/>
      <c r="C263" s="216"/>
      <c r="D263" s="217"/>
      <c r="E263" s="217"/>
      <c r="F263" s="217"/>
    </row>
    <row r="264" spans="1:6" s="215" customFormat="1">
      <c r="A264" s="218"/>
      <c r="C264" s="216"/>
      <c r="D264" s="217"/>
      <c r="E264" s="217"/>
      <c r="F264" s="217"/>
    </row>
    <row r="265" spans="1:6" s="215" customFormat="1">
      <c r="A265" s="218"/>
      <c r="C265" s="216"/>
      <c r="D265" s="217"/>
      <c r="E265" s="217"/>
      <c r="F265" s="217"/>
    </row>
    <row r="266" spans="1:6" s="215" customFormat="1">
      <c r="A266" s="218"/>
      <c r="C266" s="216"/>
      <c r="D266" s="217"/>
      <c r="E266" s="217"/>
      <c r="F266" s="217"/>
    </row>
    <row r="267" spans="1:6" s="215" customFormat="1">
      <c r="A267" s="218"/>
      <c r="C267" s="216"/>
      <c r="D267" s="217"/>
      <c r="E267" s="217"/>
      <c r="F267" s="217"/>
    </row>
    <row r="268" spans="1:6" s="215" customFormat="1">
      <c r="A268" s="218"/>
      <c r="C268" s="216"/>
      <c r="D268" s="217"/>
      <c r="E268" s="217"/>
      <c r="F268" s="217"/>
    </row>
    <row r="269" spans="1:6" s="215" customFormat="1">
      <c r="A269" s="218"/>
      <c r="C269" s="216"/>
      <c r="D269" s="217"/>
      <c r="E269" s="217"/>
      <c r="F269" s="217"/>
    </row>
    <row r="270" spans="1:6" s="215" customFormat="1">
      <c r="A270" s="218"/>
      <c r="C270" s="216"/>
      <c r="D270" s="217"/>
      <c r="E270" s="217"/>
      <c r="F270" s="217"/>
    </row>
    <row r="271" spans="1:6" s="215" customFormat="1">
      <c r="A271" s="218"/>
      <c r="C271" s="216"/>
      <c r="D271" s="217"/>
      <c r="E271" s="217"/>
      <c r="F271" s="217"/>
    </row>
    <row r="272" spans="1:6" s="215" customFormat="1">
      <c r="A272" s="218"/>
      <c r="C272" s="216"/>
      <c r="D272" s="217"/>
      <c r="E272" s="217"/>
      <c r="F272" s="217"/>
    </row>
    <row r="273" spans="1:6" s="215" customFormat="1">
      <c r="A273" s="218"/>
      <c r="C273" s="216"/>
      <c r="D273" s="217"/>
      <c r="E273" s="217"/>
      <c r="F273" s="217"/>
    </row>
    <row r="274" spans="1:6" s="215" customFormat="1">
      <c r="A274" s="218"/>
      <c r="C274" s="216"/>
      <c r="D274" s="217"/>
      <c r="E274" s="217"/>
      <c r="F274" s="217"/>
    </row>
    <row r="275" spans="1:6" s="215" customFormat="1">
      <c r="A275" s="218"/>
      <c r="C275" s="216"/>
      <c r="D275" s="217"/>
      <c r="E275" s="217"/>
      <c r="F275" s="217"/>
    </row>
    <row r="276" spans="1:6" s="215" customFormat="1">
      <c r="A276" s="218"/>
      <c r="C276" s="216"/>
      <c r="D276" s="217"/>
      <c r="E276" s="217"/>
      <c r="F276" s="217"/>
    </row>
    <row r="277" spans="1:6" s="215" customFormat="1">
      <c r="A277" s="218"/>
      <c r="C277" s="216"/>
      <c r="D277" s="217"/>
      <c r="E277" s="217"/>
      <c r="F277" s="217"/>
    </row>
    <row r="278" spans="1:6" s="215" customFormat="1">
      <c r="A278" s="218"/>
      <c r="C278" s="216"/>
      <c r="D278" s="217"/>
      <c r="E278" s="217"/>
      <c r="F278" s="217"/>
    </row>
    <row r="279" spans="1:6" s="215" customFormat="1">
      <c r="A279" s="218"/>
      <c r="C279" s="216"/>
      <c r="D279" s="217"/>
      <c r="E279" s="217"/>
      <c r="F279" s="217"/>
    </row>
    <row r="280" spans="1:6" s="215" customFormat="1">
      <c r="A280" s="218"/>
      <c r="C280" s="216"/>
      <c r="D280" s="217"/>
      <c r="E280" s="217"/>
      <c r="F280" s="217"/>
    </row>
    <row r="281" spans="1:6" s="215" customFormat="1">
      <c r="A281" s="218"/>
      <c r="C281" s="216"/>
      <c r="D281" s="217"/>
      <c r="E281" s="217"/>
      <c r="F281" s="217"/>
    </row>
    <row r="282" spans="1:6" s="215" customFormat="1">
      <c r="A282" s="218"/>
      <c r="C282" s="216"/>
      <c r="D282" s="217"/>
      <c r="E282" s="217"/>
      <c r="F282" s="217"/>
    </row>
    <row r="283" spans="1:6" s="215" customFormat="1">
      <c r="A283" s="218"/>
      <c r="C283" s="216"/>
      <c r="D283" s="217"/>
      <c r="E283" s="217"/>
      <c r="F283" s="217"/>
    </row>
    <row r="284" spans="1:6" s="215" customFormat="1">
      <c r="A284" s="218"/>
      <c r="C284" s="216"/>
      <c r="D284" s="217"/>
      <c r="E284" s="217"/>
      <c r="F284" s="217"/>
    </row>
    <row r="285" spans="1:6" s="215" customFormat="1">
      <c r="A285" s="218"/>
      <c r="C285" s="216"/>
      <c r="D285" s="217"/>
      <c r="E285" s="217"/>
      <c r="F285" s="217"/>
    </row>
    <row r="286" spans="1:6" s="215" customFormat="1">
      <c r="A286" s="218"/>
      <c r="C286" s="216"/>
      <c r="D286" s="217"/>
      <c r="E286" s="217"/>
      <c r="F286" s="217"/>
    </row>
    <row r="287" spans="1:6" s="215" customFormat="1">
      <c r="A287" s="218"/>
      <c r="C287" s="216"/>
      <c r="D287" s="217"/>
      <c r="E287" s="217"/>
      <c r="F287" s="217"/>
    </row>
    <row r="288" spans="1:6" s="215" customFormat="1">
      <c r="A288" s="218"/>
      <c r="C288" s="216"/>
      <c r="D288" s="217"/>
      <c r="E288" s="217"/>
      <c r="F288" s="217"/>
    </row>
    <row r="289" spans="1:6" s="215" customFormat="1">
      <c r="A289" s="218"/>
      <c r="C289" s="216"/>
      <c r="D289" s="217"/>
      <c r="E289" s="217"/>
      <c r="F289" s="217"/>
    </row>
    <row r="290" spans="1:6" s="215" customFormat="1">
      <c r="A290" s="218"/>
      <c r="C290" s="216"/>
      <c r="D290" s="217"/>
      <c r="E290" s="217"/>
      <c r="F290" s="217"/>
    </row>
    <row r="291" spans="1:6" s="215" customFormat="1">
      <c r="A291" s="218"/>
      <c r="C291" s="216"/>
      <c r="D291" s="217"/>
      <c r="E291" s="217"/>
      <c r="F291" s="217"/>
    </row>
    <row r="292" spans="1:6" s="215" customFormat="1">
      <c r="A292" s="218"/>
      <c r="C292" s="216"/>
      <c r="D292" s="217"/>
      <c r="E292" s="217"/>
      <c r="F292" s="217"/>
    </row>
    <row r="293" spans="1:6" s="215" customFormat="1">
      <c r="A293" s="218"/>
      <c r="C293" s="216"/>
      <c r="D293" s="217"/>
      <c r="E293" s="217"/>
      <c r="F293" s="217"/>
    </row>
    <row r="294" spans="1:6" s="215" customFormat="1">
      <c r="A294" s="218"/>
      <c r="C294" s="216"/>
      <c r="D294" s="217"/>
      <c r="E294" s="217"/>
      <c r="F294" s="217"/>
    </row>
    <row r="295" spans="1:6" s="215" customFormat="1">
      <c r="A295" s="218"/>
      <c r="C295" s="216"/>
      <c r="D295" s="217"/>
      <c r="E295" s="217"/>
      <c r="F295" s="217"/>
    </row>
    <row r="296" spans="1:6" s="215" customFormat="1">
      <c r="A296" s="218"/>
      <c r="C296" s="216"/>
      <c r="D296" s="217"/>
      <c r="E296" s="217"/>
      <c r="F296" s="217"/>
    </row>
    <row r="297" spans="1:6" s="215" customFormat="1">
      <c r="A297" s="218"/>
      <c r="C297" s="216"/>
      <c r="D297" s="217"/>
      <c r="E297" s="217"/>
      <c r="F297" s="217"/>
    </row>
    <row r="298" spans="1:6" s="215" customFormat="1">
      <c r="A298" s="218"/>
      <c r="C298" s="216"/>
      <c r="D298" s="217"/>
      <c r="E298" s="217"/>
      <c r="F298" s="217"/>
    </row>
    <row r="299" spans="1:6" s="215" customFormat="1">
      <c r="A299" s="218"/>
      <c r="C299" s="216"/>
      <c r="D299" s="217"/>
      <c r="E299" s="217"/>
      <c r="F299" s="217"/>
    </row>
    <row r="300" spans="1:6" s="215" customFormat="1">
      <c r="A300" s="218"/>
      <c r="C300" s="216"/>
      <c r="D300" s="217"/>
      <c r="E300" s="217"/>
      <c r="F300" s="217"/>
    </row>
    <row r="301" spans="1:6" s="215" customFormat="1">
      <c r="A301" s="218"/>
      <c r="C301" s="216"/>
      <c r="D301" s="217"/>
      <c r="E301" s="217"/>
      <c r="F301" s="217"/>
    </row>
    <row r="302" spans="1:6" s="215" customFormat="1">
      <c r="A302" s="218"/>
      <c r="C302" s="216"/>
      <c r="D302" s="217"/>
      <c r="E302" s="217"/>
      <c r="F302" s="217"/>
    </row>
    <row r="303" spans="1:6" s="215" customFormat="1">
      <c r="A303" s="218"/>
      <c r="C303" s="216"/>
      <c r="D303" s="217"/>
      <c r="E303" s="217"/>
      <c r="F303" s="217"/>
    </row>
    <row r="304" spans="1:6" s="215" customFormat="1">
      <c r="A304" s="218"/>
      <c r="C304" s="216"/>
      <c r="D304" s="217"/>
      <c r="E304" s="217"/>
      <c r="F304" s="217"/>
    </row>
    <row r="305" spans="1:6" s="215" customFormat="1">
      <c r="A305" s="218"/>
      <c r="C305" s="216"/>
      <c r="D305" s="217"/>
      <c r="E305" s="217"/>
      <c r="F305" s="217"/>
    </row>
    <row r="306" spans="1:6" s="215" customFormat="1">
      <c r="A306" s="218"/>
      <c r="C306" s="216"/>
      <c r="D306" s="217"/>
      <c r="E306" s="217"/>
      <c r="F306" s="217"/>
    </row>
    <row r="307" spans="1:6" s="215" customFormat="1">
      <c r="A307" s="218"/>
      <c r="C307" s="216"/>
      <c r="D307" s="217"/>
      <c r="E307" s="217"/>
      <c r="F307" s="217"/>
    </row>
    <row r="308" spans="1:6" s="215" customFormat="1">
      <c r="A308" s="218"/>
      <c r="C308" s="216"/>
      <c r="D308" s="217"/>
      <c r="E308" s="217"/>
      <c r="F308" s="217"/>
    </row>
    <row r="309" spans="1:6" s="215" customFormat="1">
      <c r="A309" s="218"/>
      <c r="C309" s="216"/>
      <c r="D309" s="217"/>
      <c r="E309" s="217"/>
      <c r="F309" s="217"/>
    </row>
    <row r="310" spans="1:6" s="215" customFormat="1">
      <c r="A310" s="218"/>
      <c r="C310" s="216"/>
      <c r="D310" s="217"/>
      <c r="E310" s="217"/>
      <c r="F310" s="217"/>
    </row>
    <row r="311" spans="1:6" s="215" customFormat="1">
      <c r="A311" s="218"/>
      <c r="C311" s="216"/>
      <c r="D311" s="217"/>
      <c r="E311" s="217"/>
      <c r="F311" s="217"/>
    </row>
    <row r="312" spans="1:6" s="215" customFormat="1">
      <c r="A312" s="218"/>
      <c r="C312" s="216"/>
      <c r="D312" s="217"/>
      <c r="E312" s="217"/>
      <c r="F312" s="217"/>
    </row>
    <row r="313" spans="1:6" s="215" customFormat="1">
      <c r="A313" s="218"/>
      <c r="C313" s="216"/>
      <c r="D313" s="217"/>
      <c r="E313" s="217"/>
      <c r="F313" s="217"/>
    </row>
    <row r="314" spans="1:6" s="215" customFormat="1">
      <c r="A314" s="218"/>
      <c r="C314" s="216"/>
      <c r="D314" s="217"/>
      <c r="E314" s="217"/>
      <c r="F314" s="217"/>
    </row>
    <row r="315" spans="1:6" s="215" customFormat="1">
      <c r="A315" s="218"/>
      <c r="C315" s="216"/>
      <c r="D315" s="217"/>
      <c r="E315" s="217"/>
      <c r="F315" s="217"/>
    </row>
    <row r="316" spans="1:6" s="215" customFormat="1">
      <c r="A316" s="218"/>
      <c r="C316" s="216"/>
      <c r="D316" s="217"/>
      <c r="E316" s="217"/>
      <c r="F316" s="217"/>
    </row>
    <row r="317" spans="1:6" s="215" customFormat="1">
      <c r="A317" s="218"/>
      <c r="C317" s="216"/>
      <c r="D317" s="217"/>
      <c r="E317" s="217"/>
      <c r="F317" s="217"/>
    </row>
    <row r="318" spans="1:6" s="215" customFormat="1">
      <c r="A318" s="218"/>
      <c r="C318" s="216"/>
      <c r="D318" s="217"/>
      <c r="E318" s="217"/>
      <c r="F318" s="217"/>
    </row>
    <row r="319" spans="1:6" s="215" customFormat="1">
      <c r="A319" s="218"/>
      <c r="C319" s="216"/>
      <c r="D319" s="217"/>
      <c r="E319" s="217"/>
      <c r="F319" s="217"/>
    </row>
    <row r="320" spans="1:6" s="215" customFormat="1">
      <c r="A320" s="218"/>
      <c r="C320" s="216"/>
      <c r="D320" s="217"/>
      <c r="E320" s="217"/>
      <c r="F320" s="217"/>
    </row>
    <row r="321" spans="1:6" s="215" customFormat="1">
      <c r="A321" s="218"/>
      <c r="C321" s="216"/>
      <c r="D321" s="217"/>
      <c r="E321" s="217"/>
      <c r="F321" s="217"/>
    </row>
    <row r="322" spans="1:6" s="215" customFormat="1">
      <c r="A322" s="218"/>
      <c r="C322" s="216"/>
      <c r="D322" s="217"/>
      <c r="E322" s="217"/>
      <c r="F322" s="217"/>
    </row>
    <row r="323" spans="1:6" s="215" customFormat="1">
      <c r="A323" s="218"/>
      <c r="C323" s="216"/>
      <c r="D323" s="217"/>
      <c r="E323" s="217"/>
      <c r="F323" s="217"/>
    </row>
    <row r="324" spans="1:6" s="215" customFormat="1">
      <c r="A324" s="218"/>
      <c r="C324" s="216"/>
      <c r="D324" s="217"/>
      <c r="E324" s="217"/>
      <c r="F324" s="217"/>
    </row>
    <row r="325" spans="1:6" s="215" customFormat="1">
      <c r="A325" s="218"/>
      <c r="C325" s="216"/>
      <c r="D325" s="217"/>
      <c r="E325" s="217"/>
      <c r="F325" s="217"/>
    </row>
    <row r="326" spans="1:6" s="215" customFormat="1">
      <c r="A326" s="218"/>
      <c r="C326" s="216"/>
      <c r="D326" s="217"/>
      <c r="E326" s="217"/>
      <c r="F326" s="217"/>
    </row>
    <row r="327" spans="1:6" s="215" customFormat="1">
      <c r="A327" s="218"/>
      <c r="C327" s="216"/>
      <c r="D327" s="217"/>
      <c r="E327" s="217"/>
      <c r="F327" s="217"/>
    </row>
    <row r="328" spans="1:6" s="215" customFormat="1">
      <c r="A328" s="218"/>
      <c r="C328" s="216"/>
      <c r="D328" s="217"/>
      <c r="E328" s="217"/>
      <c r="F328" s="217"/>
    </row>
    <row r="329" spans="1:6" s="215" customFormat="1">
      <c r="A329" s="218"/>
      <c r="C329" s="216"/>
      <c r="D329" s="217"/>
      <c r="E329" s="217"/>
      <c r="F329" s="217"/>
    </row>
    <row r="330" spans="1:6" s="215" customFormat="1">
      <c r="A330" s="218"/>
      <c r="C330" s="216"/>
      <c r="D330" s="217"/>
      <c r="E330" s="217"/>
      <c r="F330" s="217"/>
    </row>
    <row r="331" spans="1:6" s="215" customFormat="1">
      <c r="A331" s="218"/>
      <c r="C331" s="216"/>
      <c r="D331" s="217"/>
      <c r="E331" s="217"/>
      <c r="F331" s="217"/>
    </row>
    <row r="332" spans="1:6" s="215" customFormat="1">
      <c r="A332" s="218"/>
      <c r="C332" s="216"/>
      <c r="D332" s="217"/>
      <c r="E332" s="217"/>
      <c r="F332" s="217"/>
    </row>
    <row r="333" spans="1:6" s="215" customFormat="1">
      <c r="A333" s="218"/>
      <c r="C333" s="216"/>
      <c r="D333" s="217"/>
      <c r="E333" s="217"/>
      <c r="F333" s="217"/>
    </row>
    <row r="334" spans="1:6" s="215" customFormat="1">
      <c r="A334" s="218"/>
      <c r="C334" s="216"/>
      <c r="D334" s="217"/>
      <c r="E334" s="217"/>
      <c r="F334" s="217"/>
    </row>
    <row r="335" spans="1:6" s="215" customFormat="1">
      <c r="A335" s="218"/>
      <c r="C335" s="216"/>
      <c r="D335" s="217"/>
      <c r="E335" s="217"/>
      <c r="F335" s="217"/>
    </row>
    <row r="336" spans="1:6" s="215" customFormat="1">
      <c r="A336" s="218"/>
      <c r="C336" s="216"/>
      <c r="D336" s="217"/>
      <c r="E336" s="217"/>
      <c r="F336" s="217"/>
    </row>
    <row r="337" spans="1:6" s="215" customFormat="1">
      <c r="A337" s="218"/>
      <c r="C337" s="216"/>
      <c r="D337" s="217"/>
      <c r="E337" s="217"/>
      <c r="F337" s="217"/>
    </row>
    <row r="338" spans="1:6" s="215" customFormat="1">
      <c r="A338" s="218"/>
      <c r="C338" s="216"/>
      <c r="D338" s="217"/>
      <c r="E338" s="217"/>
      <c r="F338" s="217"/>
    </row>
    <row r="339" spans="1:6" s="215" customFormat="1">
      <c r="A339" s="218"/>
      <c r="C339" s="216"/>
      <c r="D339" s="217"/>
      <c r="E339" s="217"/>
      <c r="F339" s="217"/>
    </row>
    <row r="340" spans="1:6" s="215" customFormat="1">
      <c r="A340" s="218"/>
      <c r="C340" s="216"/>
      <c r="D340" s="217"/>
      <c r="E340" s="217"/>
      <c r="F340" s="217"/>
    </row>
    <row r="341" spans="1:6" s="215" customFormat="1">
      <c r="A341" s="218"/>
      <c r="C341" s="216"/>
      <c r="D341" s="217"/>
      <c r="E341" s="217"/>
      <c r="F341" s="217"/>
    </row>
    <row r="342" spans="1:6" s="215" customFormat="1">
      <c r="A342" s="218"/>
      <c r="C342" s="216"/>
      <c r="D342" s="217"/>
      <c r="E342" s="217"/>
      <c r="F342" s="217"/>
    </row>
    <row r="343" spans="1:6" s="215" customFormat="1">
      <c r="A343" s="218"/>
      <c r="C343" s="216"/>
      <c r="D343" s="217"/>
      <c r="E343" s="217"/>
      <c r="F343" s="217"/>
    </row>
    <row r="344" spans="1:6" s="215" customFormat="1">
      <c r="A344" s="218"/>
      <c r="C344" s="216"/>
      <c r="D344" s="217"/>
      <c r="E344" s="217"/>
      <c r="F344" s="217"/>
    </row>
    <row r="345" spans="1:6" s="215" customFormat="1">
      <c r="A345" s="218"/>
      <c r="C345" s="216"/>
      <c r="D345" s="217"/>
      <c r="E345" s="217"/>
      <c r="F345" s="217"/>
    </row>
    <row r="346" spans="1:6" s="215" customFormat="1">
      <c r="A346" s="218"/>
      <c r="C346" s="216"/>
      <c r="D346" s="217"/>
      <c r="E346" s="217"/>
      <c r="F346" s="217"/>
    </row>
    <row r="347" spans="1:6" s="215" customFormat="1">
      <c r="A347" s="218"/>
      <c r="C347" s="216"/>
      <c r="D347" s="217"/>
      <c r="E347" s="217"/>
      <c r="F347" s="217"/>
    </row>
    <row r="348" spans="1:6" s="215" customFormat="1">
      <c r="A348" s="218"/>
      <c r="C348" s="216"/>
      <c r="D348" s="217"/>
      <c r="E348" s="217"/>
      <c r="F348" s="217"/>
    </row>
    <row r="349" spans="1:6" s="215" customFormat="1">
      <c r="A349" s="218"/>
      <c r="C349" s="216"/>
      <c r="D349" s="217"/>
      <c r="E349" s="217"/>
      <c r="F349" s="217"/>
    </row>
    <row r="350" spans="1:6" s="215" customFormat="1">
      <c r="A350" s="218"/>
      <c r="C350" s="216"/>
      <c r="D350" s="217"/>
      <c r="E350" s="217"/>
      <c r="F350" s="217"/>
    </row>
    <row r="351" spans="1:6" s="215" customFormat="1">
      <c r="A351" s="218"/>
      <c r="C351" s="216"/>
      <c r="D351" s="217"/>
      <c r="E351" s="217"/>
      <c r="F351" s="217"/>
    </row>
    <row r="352" spans="1:6" s="215" customFormat="1">
      <c r="A352" s="218"/>
      <c r="C352" s="216"/>
      <c r="D352" s="217"/>
      <c r="E352" s="217"/>
      <c r="F352" s="217"/>
    </row>
    <row r="353" spans="1:6" s="215" customFormat="1">
      <c r="A353" s="218"/>
      <c r="C353" s="216"/>
      <c r="D353" s="217"/>
      <c r="E353" s="217"/>
      <c r="F353" s="217"/>
    </row>
    <row r="354" spans="1:6" s="215" customFormat="1">
      <c r="A354" s="218"/>
      <c r="C354" s="216"/>
      <c r="D354" s="217"/>
      <c r="E354" s="217"/>
      <c r="F354" s="217"/>
    </row>
    <row r="355" spans="1:6" s="215" customFormat="1">
      <c r="A355" s="218"/>
      <c r="C355" s="216"/>
      <c r="D355" s="217"/>
      <c r="E355" s="217"/>
      <c r="F355" s="217"/>
    </row>
    <row r="356" spans="1:6" s="215" customFormat="1">
      <c r="A356" s="218"/>
      <c r="C356" s="216"/>
      <c r="D356" s="217"/>
      <c r="E356" s="217"/>
      <c r="F356" s="217"/>
    </row>
    <row r="357" spans="1:6" s="215" customFormat="1">
      <c r="A357" s="218"/>
      <c r="C357" s="216"/>
      <c r="D357" s="217"/>
      <c r="E357" s="217"/>
      <c r="F357" s="217"/>
    </row>
    <row r="358" spans="1:6" s="215" customFormat="1">
      <c r="A358" s="218"/>
      <c r="C358" s="216"/>
      <c r="D358" s="217"/>
      <c r="E358" s="217"/>
      <c r="F358" s="217"/>
    </row>
    <row r="359" spans="1:6" s="215" customFormat="1">
      <c r="A359" s="218"/>
      <c r="C359" s="216"/>
      <c r="D359" s="217"/>
      <c r="E359" s="217"/>
      <c r="F359" s="217"/>
    </row>
    <row r="360" spans="1:6" s="215" customFormat="1">
      <c r="A360" s="218"/>
      <c r="C360" s="216"/>
      <c r="D360" s="217"/>
      <c r="E360" s="217"/>
      <c r="F360" s="217"/>
    </row>
    <row r="361" spans="1:6" s="215" customFormat="1">
      <c r="A361" s="218"/>
      <c r="C361" s="216"/>
      <c r="D361" s="217"/>
      <c r="E361" s="217"/>
      <c r="F361" s="217"/>
    </row>
    <row r="362" spans="1:6" s="215" customFormat="1">
      <c r="A362" s="218"/>
      <c r="C362" s="216"/>
      <c r="D362" s="217"/>
      <c r="E362" s="217"/>
      <c r="F362" s="217"/>
    </row>
    <row r="363" spans="1:6" s="215" customFormat="1">
      <c r="A363" s="218"/>
      <c r="C363" s="216"/>
      <c r="D363" s="217"/>
      <c r="E363" s="217"/>
      <c r="F363" s="217"/>
    </row>
    <row r="364" spans="1:6" s="215" customFormat="1">
      <c r="A364" s="218"/>
      <c r="C364" s="216"/>
      <c r="D364" s="217"/>
      <c r="E364" s="217"/>
      <c r="F364" s="217"/>
    </row>
    <row r="365" spans="1:6" s="215" customFormat="1">
      <c r="A365" s="218"/>
      <c r="C365" s="216"/>
      <c r="D365" s="217"/>
      <c r="E365" s="217"/>
      <c r="F365" s="217"/>
    </row>
    <row r="366" spans="1:6" s="215" customFormat="1">
      <c r="A366" s="218"/>
      <c r="C366" s="216"/>
      <c r="D366" s="217"/>
      <c r="E366" s="217"/>
      <c r="F366" s="217"/>
    </row>
    <row r="367" spans="1:6" s="215" customFormat="1">
      <c r="A367" s="218"/>
      <c r="C367" s="216"/>
      <c r="D367" s="217"/>
      <c r="E367" s="217"/>
      <c r="F367" s="217"/>
    </row>
    <row r="368" spans="1:6" s="215" customFormat="1">
      <c r="A368" s="218"/>
      <c r="C368" s="216"/>
      <c r="D368" s="217"/>
      <c r="E368" s="217"/>
      <c r="F368" s="217"/>
    </row>
    <row r="369" spans="1:6" s="215" customFormat="1">
      <c r="A369" s="218"/>
      <c r="C369" s="216"/>
      <c r="D369" s="217"/>
      <c r="E369" s="217"/>
      <c r="F369" s="217"/>
    </row>
    <row r="370" spans="1:6" s="215" customFormat="1">
      <c r="A370" s="218"/>
      <c r="C370" s="216"/>
      <c r="D370" s="217"/>
      <c r="E370" s="217"/>
      <c r="F370" s="217"/>
    </row>
    <row r="371" spans="1:6" s="215" customFormat="1">
      <c r="A371" s="218"/>
      <c r="C371" s="216"/>
      <c r="D371" s="217"/>
      <c r="E371" s="217"/>
      <c r="F371" s="217"/>
    </row>
    <row r="372" spans="1:6" s="215" customFormat="1">
      <c r="A372" s="218"/>
      <c r="C372" s="216"/>
      <c r="D372" s="217"/>
      <c r="E372" s="217"/>
      <c r="F372" s="217"/>
    </row>
    <row r="373" spans="1:6" s="215" customFormat="1">
      <c r="A373" s="218"/>
      <c r="C373" s="216"/>
      <c r="D373" s="217"/>
      <c r="E373" s="217"/>
      <c r="F373" s="217"/>
    </row>
    <row r="374" spans="1:6" s="215" customFormat="1">
      <c r="A374" s="218"/>
      <c r="C374" s="216"/>
      <c r="D374" s="217"/>
      <c r="E374" s="217"/>
      <c r="F374" s="217"/>
    </row>
    <row r="375" spans="1:6" s="215" customFormat="1">
      <c r="A375" s="218"/>
      <c r="C375" s="216"/>
      <c r="D375" s="217"/>
      <c r="E375" s="217"/>
      <c r="F375" s="217"/>
    </row>
    <row r="376" spans="1:6" s="215" customFormat="1">
      <c r="A376" s="218"/>
      <c r="C376" s="216"/>
      <c r="D376" s="217"/>
      <c r="E376" s="217"/>
      <c r="F376" s="217"/>
    </row>
    <row r="377" spans="1:6" s="215" customFormat="1">
      <c r="A377" s="218"/>
      <c r="C377" s="216"/>
      <c r="D377" s="217"/>
      <c r="E377" s="217"/>
      <c r="F377" s="217"/>
    </row>
    <row r="378" spans="1:6" s="215" customFormat="1">
      <c r="A378" s="218"/>
      <c r="C378" s="216"/>
      <c r="D378" s="217"/>
      <c r="E378" s="217"/>
      <c r="F378" s="217"/>
    </row>
    <row r="379" spans="1:6" s="215" customFormat="1">
      <c r="A379" s="218"/>
      <c r="C379" s="216"/>
      <c r="D379" s="217"/>
      <c r="E379" s="217"/>
      <c r="F379" s="217"/>
    </row>
    <row r="380" spans="1:6" s="215" customFormat="1">
      <c r="A380" s="218"/>
      <c r="C380" s="216"/>
      <c r="D380" s="217"/>
      <c r="E380" s="217"/>
      <c r="F380" s="217"/>
    </row>
    <row r="381" spans="1:6" s="215" customFormat="1">
      <c r="A381" s="218"/>
      <c r="C381" s="216"/>
      <c r="D381" s="217"/>
      <c r="E381" s="217"/>
      <c r="F381" s="217"/>
    </row>
    <row r="382" spans="1:6" s="215" customFormat="1">
      <c r="A382" s="218"/>
      <c r="C382" s="216"/>
      <c r="D382" s="217"/>
      <c r="E382" s="217"/>
      <c r="F382" s="217"/>
    </row>
    <row r="383" spans="1:6" s="215" customFormat="1">
      <c r="A383" s="218"/>
      <c r="C383" s="216"/>
      <c r="D383" s="217"/>
      <c r="E383" s="217"/>
      <c r="F383" s="217"/>
    </row>
    <row r="384" spans="1:6" s="215" customFormat="1">
      <c r="A384" s="218"/>
      <c r="C384" s="216"/>
      <c r="D384" s="217"/>
      <c r="E384" s="217"/>
      <c r="F384" s="217"/>
    </row>
    <row r="385" spans="1:6" s="215" customFormat="1">
      <c r="A385" s="218"/>
      <c r="C385" s="216"/>
      <c r="D385" s="217"/>
      <c r="E385" s="217"/>
      <c r="F385" s="217"/>
    </row>
    <row r="386" spans="1:6" s="215" customFormat="1">
      <c r="A386" s="218"/>
      <c r="C386" s="216"/>
      <c r="D386" s="217"/>
      <c r="E386" s="217"/>
      <c r="F386" s="217"/>
    </row>
    <row r="387" spans="1:6" s="215" customFormat="1">
      <c r="A387" s="218"/>
      <c r="C387" s="216"/>
      <c r="D387" s="217"/>
      <c r="E387" s="217"/>
      <c r="F387" s="217"/>
    </row>
    <row r="388" spans="1:6" s="215" customFormat="1">
      <c r="A388" s="218"/>
      <c r="C388" s="216"/>
      <c r="D388" s="217"/>
      <c r="E388" s="217"/>
      <c r="F388" s="217"/>
    </row>
    <row r="389" spans="1:6" s="215" customFormat="1">
      <c r="A389" s="218"/>
      <c r="C389" s="216"/>
      <c r="D389" s="217"/>
      <c r="E389" s="217"/>
      <c r="F389" s="217"/>
    </row>
    <row r="390" spans="1:6" s="215" customFormat="1">
      <c r="A390" s="218"/>
      <c r="C390" s="216"/>
      <c r="D390" s="217"/>
      <c r="E390" s="217"/>
      <c r="F390" s="217"/>
    </row>
    <row r="391" spans="1:6" s="215" customFormat="1">
      <c r="A391" s="218"/>
      <c r="C391" s="216"/>
      <c r="D391" s="217"/>
      <c r="E391" s="217"/>
      <c r="F391" s="217"/>
    </row>
    <row r="392" spans="1:6" s="215" customFormat="1">
      <c r="A392" s="218"/>
      <c r="C392" s="216"/>
      <c r="D392" s="217"/>
      <c r="E392" s="217"/>
      <c r="F392" s="217"/>
    </row>
    <row r="393" spans="1:6" s="215" customFormat="1">
      <c r="A393" s="218"/>
      <c r="C393" s="216"/>
      <c r="D393" s="217"/>
      <c r="E393" s="217"/>
      <c r="F393" s="217"/>
    </row>
    <row r="394" spans="1:6" s="215" customFormat="1">
      <c r="A394" s="218"/>
      <c r="C394" s="216"/>
      <c r="D394" s="217"/>
      <c r="E394" s="217"/>
      <c r="F394" s="217"/>
    </row>
    <row r="395" spans="1:6" s="215" customFormat="1">
      <c r="A395" s="218"/>
      <c r="C395" s="216"/>
      <c r="D395" s="217"/>
      <c r="E395" s="217"/>
      <c r="F395" s="217"/>
    </row>
    <row r="396" spans="1:6" s="215" customFormat="1">
      <c r="A396" s="218"/>
      <c r="C396" s="216"/>
      <c r="D396" s="217"/>
      <c r="E396" s="217"/>
      <c r="F396" s="217"/>
    </row>
    <row r="397" spans="1:6" s="215" customFormat="1">
      <c r="A397" s="218"/>
      <c r="C397" s="216"/>
      <c r="D397" s="217"/>
      <c r="E397" s="217"/>
      <c r="F397" s="217"/>
    </row>
    <row r="398" spans="1:6" s="215" customFormat="1">
      <c r="A398" s="218"/>
      <c r="C398" s="216"/>
      <c r="D398" s="217"/>
      <c r="E398" s="217"/>
      <c r="F398" s="217"/>
    </row>
    <row r="399" spans="1:6" s="215" customFormat="1">
      <c r="A399" s="218"/>
      <c r="C399" s="216"/>
      <c r="D399" s="217"/>
      <c r="E399" s="217"/>
      <c r="F399" s="217"/>
    </row>
    <row r="400" spans="1:6" s="215" customFormat="1">
      <c r="A400" s="218"/>
      <c r="C400" s="216"/>
      <c r="D400" s="217"/>
      <c r="E400" s="217"/>
      <c r="F400" s="217"/>
    </row>
    <row r="401" spans="1:6" s="215" customFormat="1">
      <c r="A401" s="218"/>
      <c r="C401" s="216"/>
      <c r="D401" s="217"/>
      <c r="E401" s="217"/>
      <c r="F401" s="217"/>
    </row>
    <row r="402" spans="1:6" s="215" customFormat="1">
      <c r="A402" s="218"/>
      <c r="C402" s="216"/>
      <c r="D402" s="217"/>
      <c r="E402" s="217"/>
      <c r="F402" s="217"/>
    </row>
    <row r="403" spans="1:6" s="215" customFormat="1">
      <c r="A403" s="218"/>
      <c r="C403" s="216"/>
      <c r="D403" s="217"/>
      <c r="E403" s="217"/>
      <c r="F403" s="217"/>
    </row>
    <row r="404" spans="1:6" s="215" customFormat="1">
      <c r="A404" s="218"/>
      <c r="C404" s="216"/>
      <c r="D404" s="217"/>
      <c r="E404" s="217"/>
      <c r="F404" s="217"/>
    </row>
    <row r="405" spans="1:6" s="215" customFormat="1">
      <c r="A405" s="218"/>
      <c r="C405" s="216"/>
      <c r="D405" s="217"/>
      <c r="E405" s="217"/>
      <c r="F405" s="217"/>
    </row>
    <row r="406" spans="1:6" s="215" customFormat="1">
      <c r="A406" s="218"/>
      <c r="C406" s="216"/>
      <c r="D406" s="217"/>
      <c r="E406" s="217"/>
      <c r="F406" s="217"/>
    </row>
    <row r="407" spans="1:6" s="215" customFormat="1">
      <c r="A407" s="218"/>
      <c r="C407" s="216"/>
      <c r="D407" s="217"/>
      <c r="E407" s="217"/>
      <c r="F407" s="217"/>
    </row>
    <row r="408" spans="1:6" s="215" customFormat="1">
      <c r="A408" s="218"/>
      <c r="C408" s="216"/>
      <c r="D408" s="217"/>
      <c r="E408" s="217"/>
      <c r="F408" s="217"/>
    </row>
    <row r="409" spans="1:6" s="215" customFormat="1">
      <c r="A409" s="218"/>
      <c r="C409" s="216"/>
      <c r="D409" s="217"/>
      <c r="E409" s="217"/>
      <c r="F409" s="217"/>
    </row>
    <row r="410" spans="1:6" s="215" customFormat="1">
      <c r="A410" s="218"/>
      <c r="C410" s="216"/>
      <c r="D410" s="217"/>
      <c r="E410" s="217"/>
      <c r="F410" s="217"/>
    </row>
    <row r="411" spans="1:6" s="215" customFormat="1">
      <c r="A411" s="218"/>
      <c r="C411" s="216"/>
      <c r="D411" s="217"/>
      <c r="E411" s="217"/>
      <c r="F411" s="217"/>
    </row>
    <row r="412" spans="1:6" s="215" customFormat="1">
      <c r="A412" s="218"/>
      <c r="C412" s="216"/>
      <c r="D412" s="217"/>
      <c r="E412" s="217"/>
      <c r="F412" s="217"/>
    </row>
    <row r="413" spans="1:6">
      <c r="F413" s="217"/>
    </row>
    <row r="414" spans="1:6">
      <c r="F414" s="217"/>
    </row>
    <row r="415" spans="1:6">
      <c r="F415" s="217"/>
    </row>
    <row r="416" spans="1:6">
      <c r="F416" s="217"/>
    </row>
    <row r="417" spans="6:6">
      <c r="F417" s="217"/>
    </row>
    <row r="418" spans="6:6">
      <c r="F418" s="217"/>
    </row>
    <row r="419" spans="6:6">
      <c r="F419" s="217"/>
    </row>
    <row r="420" spans="6:6">
      <c r="F420" s="217"/>
    </row>
    <row r="421" spans="6:6">
      <c r="F421" s="217"/>
    </row>
    <row r="422" spans="6:6">
      <c r="F422" s="217"/>
    </row>
    <row r="423" spans="6:6">
      <c r="F423" s="217"/>
    </row>
    <row r="424" spans="6:6">
      <c r="F424" s="217"/>
    </row>
    <row r="425" spans="6:6">
      <c r="F425" s="217"/>
    </row>
    <row r="426" spans="6:6">
      <c r="F426" s="217"/>
    </row>
    <row r="427" spans="6:6">
      <c r="F427" s="217"/>
    </row>
    <row r="428" spans="6:6">
      <c r="F428" s="217"/>
    </row>
    <row r="429" spans="6:6">
      <c r="F429" s="217"/>
    </row>
    <row r="430" spans="6:6">
      <c r="F430" s="217"/>
    </row>
    <row r="431" spans="6:6">
      <c r="F431" s="217"/>
    </row>
    <row r="432" spans="6:6">
      <c r="F432" s="217"/>
    </row>
    <row r="433" spans="6:6">
      <c r="F433" s="217"/>
    </row>
    <row r="434" spans="6:6">
      <c r="F434" s="217"/>
    </row>
    <row r="435" spans="6:6">
      <c r="F435" s="217"/>
    </row>
    <row r="436" spans="6:6">
      <c r="F436" s="217"/>
    </row>
    <row r="437" spans="6:6">
      <c r="F437" s="217"/>
    </row>
    <row r="438" spans="6:6">
      <c r="F438" s="217"/>
    </row>
    <row r="439" spans="6:6">
      <c r="F439" s="217"/>
    </row>
    <row r="440" spans="6:6">
      <c r="F440" s="217"/>
    </row>
    <row r="441" spans="6:6">
      <c r="F441" s="217"/>
    </row>
    <row r="442" spans="6:6">
      <c r="F442" s="217"/>
    </row>
    <row r="443" spans="6:6">
      <c r="F443" s="217"/>
    </row>
    <row r="444" spans="6:6">
      <c r="F444" s="217"/>
    </row>
    <row r="445" spans="6:6">
      <c r="F445" s="217"/>
    </row>
    <row r="446" spans="6:6">
      <c r="F446" s="217"/>
    </row>
    <row r="447" spans="6:6">
      <c r="F447" s="217"/>
    </row>
    <row r="448" spans="6:6">
      <c r="F448" s="217"/>
    </row>
    <row r="449" spans="6:6">
      <c r="F449" s="217"/>
    </row>
    <row r="450" spans="6:6">
      <c r="F450" s="217"/>
    </row>
    <row r="451" spans="6:6">
      <c r="F451" s="217"/>
    </row>
    <row r="452" spans="6:6">
      <c r="F452" s="217"/>
    </row>
    <row r="453" spans="6:6">
      <c r="F453" s="217"/>
    </row>
    <row r="454" spans="6:6">
      <c r="F454" s="217"/>
    </row>
    <row r="455" spans="6:6">
      <c r="F455" s="217"/>
    </row>
    <row r="456" spans="6:6">
      <c r="F456" s="217"/>
    </row>
    <row r="457" spans="6:6">
      <c r="F457" s="217"/>
    </row>
    <row r="458" spans="6:6">
      <c r="F458" s="217"/>
    </row>
    <row r="459" spans="6:6">
      <c r="F459" s="217"/>
    </row>
    <row r="460" spans="6:6">
      <c r="F460" s="217"/>
    </row>
    <row r="461" spans="6:6">
      <c r="F461" s="217"/>
    </row>
    <row r="462" spans="6:6">
      <c r="F462" s="217"/>
    </row>
    <row r="463" spans="6:6">
      <c r="F463" s="217"/>
    </row>
    <row r="464" spans="6:6">
      <c r="F464" s="217"/>
    </row>
    <row r="465" spans="6:6">
      <c r="F465" s="217"/>
    </row>
    <row r="466" spans="6:6">
      <c r="F466" s="217"/>
    </row>
    <row r="467" spans="6:6">
      <c r="F467" s="217"/>
    </row>
    <row r="468" spans="6:6">
      <c r="F468" s="217"/>
    </row>
    <row r="469" spans="6:6">
      <c r="F469" s="217"/>
    </row>
    <row r="470" spans="6:6">
      <c r="F470" s="217"/>
    </row>
    <row r="471" spans="6:6">
      <c r="F471" s="217"/>
    </row>
    <row r="472" spans="6:6">
      <c r="F472" s="217"/>
    </row>
    <row r="473" spans="6:6">
      <c r="F473" s="217"/>
    </row>
    <row r="474" spans="6:6">
      <c r="F474" s="217"/>
    </row>
    <row r="475" spans="6:6">
      <c r="F475" s="217"/>
    </row>
    <row r="476" spans="6:6">
      <c r="F476" s="217"/>
    </row>
    <row r="477" spans="6:6">
      <c r="F477" s="217"/>
    </row>
    <row r="478" spans="6:6">
      <c r="F478" s="217"/>
    </row>
    <row r="479" spans="6:6">
      <c r="F479" s="217"/>
    </row>
    <row r="480" spans="6:6">
      <c r="F480" s="217"/>
    </row>
    <row r="481" spans="6:6">
      <c r="F481" s="217"/>
    </row>
    <row r="482" spans="6:6">
      <c r="F482" s="217"/>
    </row>
    <row r="483" spans="6:6">
      <c r="F483" s="217"/>
    </row>
    <row r="484" spans="6:6">
      <c r="F484" s="217"/>
    </row>
    <row r="485" spans="6:6">
      <c r="F485" s="217"/>
    </row>
    <row r="486" spans="6:6">
      <c r="F486" s="217"/>
    </row>
    <row r="487" spans="6:6">
      <c r="F487" s="217"/>
    </row>
    <row r="488" spans="6:6">
      <c r="F488" s="217"/>
    </row>
    <row r="489" spans="6:6">
      <c r="F489" s="217"/>
    </row>
    <row r="490" spans="6:6">
      <c r="F490" s="217"/>
    </row>
    <row r="491" spans="6:6">
      <c r="F491" s="217"/>
    </row>
    <row r="492" spans="6:6">
      <c r="F492" s="217"/>
    </row>
    <row r="493" spans="6:6">
      <c r="F493" s="217"/>
    </row>
    <row r="494" spans="6:6">
      <c r="F494" s="217"/>
    </row>
    <row r="495" spans="6:6">
      <c r="F495" s="217"/>
    </row>
    <row r="496" spans="6:6">
      <c r="F496" s="217"/>
    </row>
    <row r="497" spans="6:6">
      <c r="F497" s="217"/>
    </row>
    <row r="498" spans="6:6">
      <c r="F498" s="217"/>
    </row>
    <row r="499" spans="6:6">
      <c r="F499" s="217"/>
    </row>
    <row r="500" spans="6:6">
      <c r="F500" s="217"/>
    </row>
    <row r="501" spans="6:6">
      <c r="F501" s="217"/>
    </row>
    <row r="502" spans="6:6">
      <c r="F502" s="217"/>
    </row>
    <row r="503" spans="6:6">
      <c r="F503" s="217"/>
    </row>
    <row r="504" spans="6:6">
      <c r="F504" s="217"/>
    </row>
    <row r="505" spans="6:6">
      <c r="F505" s="217"/>
    </row>
    <row r="506" spans="6:6">
      <c r="F506" s="217"/>
    </row>
    <row r="507" spans="6:6">
      <c r="F507" s="217"/>
    </row>
    <row r="508" spans="6:6">
      <c r="F508" s="217"/>
    </row>
    <row r="509" spans="6:6">
      <c r="F509" s="217"/>
    </row>
    <row r="510" spans="6:6">
      <c r="F510" s="217"/>
    </row>
    <row r="511" spans="6:6">
      <c r="F511" s="217"/>
    </row>
    <row r="512" spans="6:6">
      <c r="F512" s="217"/>
    </row>
    <row r="513" spans="6:6">
      <c r="F513" s="217"/>
    </row>
    <row r="514" spans="6:6">
      <c r="F514" s="217"/>
    </row>
    <row r="515" spans="6:6">
      <c r="F515" s="217"/>
    </row>
    <row r="516" spans="6:6">
      <c r="F516" s="217"/>
    </row>
    <row r="517" spans="6:6">
      <c r="F517" s="217"/>
    </row>
    <row r="518" spans="6:6">
      <c r="F518" s="217"/>
    </row>
    <row r="519" spans="6:6">
      <c r="F519" s="217"/>
    </row>
    <row r="520" spans="6:6">
      <c r="F520" s="217"/>
    </row>
    <row r="521" spans="6:6">
      <c r="F521" s="217"/>
    </row>
    <row r="522" spans="6:6">
      <c r="F522" s="217"/>
    </row>
    <row r="523" spans="6:6">
      <c r="F523" s="217"/>
    </row>
    <row r="524" spans="6:6">
      <c r="F524" s="217"/>
    </row>
    <row r="525" spans="6:6">
      <c r="F525" s="217"/>
    </row>
    <row r="526" spans="6:6">
      <c r="F526" s="217"/>
    </row>
    <row r="527" spans="6:6">
      <c r="F527" s="217"/>
    </row>
    <row r="528" spans="6:6">
      <c r="F528" s="217"/>
    </row>
    <row r="529" spans="6:6">
      <c r="F529" s="217"/>
    </row>
    <row r="530" spans="6:6">
      <c r="F530" s="217"/>
    </row>
    <row r="531" spans="6:6">
      <c r="F531" s="217"/>
    </row>
    <row r="532" spans="6:6">
      <c r="F532" s="217"/>
    </row>
    <row r="533" spans="6:6">
      <c r="F533" s="217"/>
    </row>
    <row r="534" spans="6:6">
      <c r="F534" s="217"/>
    </row>
    <row r="535" spans="6:6">
      <c r="F535" s="217"/>
    </row>
    <row r="536" spans="6:6">
      <c r="F536" s="217"/>
    </row>
    <row r="537" spans="6:6">
      <c r="F537" s="217"/>
    </row>
    <row r="538" spans="6:6">
      <c r="F538" s="217"/>
    </row>
    <row r="539" spans="6:6">
      <c r="F539" s="217"/>
    </row>
    <row r="540" spans="6:6">
      <c r="F540" s="217"/>
    </row>
    <row r="541" spans="6:6">
      <c r="F541" s="217"/>
    </row>
    <row r="542" spans="6:6">
      <c r="F542" s="217"/>
    </row>
    <row r="543" spans="6:6">
      <c r="F543" s="217"/>
    </row>
    <row r="544" spans="6:6">
      <c r="F544" s="217"/>
    </row>
    <row r="545" spans="6:6">
      <c r="F545" s="217"/>
    </row>
    <row r="546" spans="6:6">
      <c r="F546" s="217"/>
    </row>
    <row r="547" spans="6:6">
      <c r="F547" s="217"/>
    </row>
    <row r="548" spans="6:6">
      <c r="F548" s="217"/>
    </row>
    <row r="549" spans="6:6">
      <c r="F549" s="217"/>
    </row>
    <row r="550" spans="6:6">
      <c r="F550" s="217"/>
    </row>
    <row r="551" spans="6:6">
      <c r="F551" s="217"/>
    </row>
    <row r="552" spans="6:6">
      <c r="F552" s="217"/>
    </row>
    <row r="553" spans="6:6">
      <c r="F553" s="217"/>
    </row>
    <row r="554" spans="6:6">
      <c r="F554" s="217"/>
    </row>
    <row r="555" spans="6:6">
      <c r="F555" s="217"/>
    </row>
    <row r="556" spans="6:6">
      <c r="F556" s="217"/>
    </row>
    <row r="557" spans="6:6">
      <c r="F557" s="217"/>
    </row>
    <row r="558" spans="6:6">
      <c r="F558" s="217"/>
    </row>
    <row r="559" spans="6:6">
      <c r="F559" s="217"/>
    </row>
    <row r="560" spans="6:6">
      <c r="F560" s="217"/>
    </row>
    <row r="561" spans="6:6">
      <c r="F561" s="217"/>
    </row>
    <row r="562" spans="6:6">
      <c r="F562" s="217"/>
    </row>
    <row r="563" spans="6:6">
      <c r="F563" s="217"/>
    </row>
    <row r="564" spans="6:6">
      <c r="F564" s="217"/>
    </row>
    <row r="565" spans="6:6">
      <c r="F565" s="217"/>
    </row>
    <row r="566" spans="6:6">
      <c r="F566" s="217"/>
    </row>
    <row r="567" spans="6:6">
      <c r="F567" s="217"/>
    </row>
    <row r="568" spans="6:6">
      <c r="F568" s="217"/>
    </row>
    <row r="569" spans="6:6">
      <c r="F569" s="217"/>
    </row>
    <row r="570" spans="6:6">
      <c r="F570" s="217"/>
    </row>
    <row r="571" spans="6:6">
      <c r="F571" s="217"/>
    </row>
    <row r="572" spans="6:6">
      <c r="F572" s="217"/>
    </row>
    <row r="573" spans="6:6">
      <c r="F573" s="217"/>
    </row>
    <row r="574" spans="6:6">
      <c r="F574" s="217"/>
    </row>
    <row r="575" spans="6:6">
      <c r="F575" s="217"/>
    </row>
    <row r="576" spans="6:6">
      <c r="F576" s="217"/>
    </row>
    <row r="577" spans="6:6">
      <c r="F577" s="217"/>
    </row>
    <row r="578" spans="6:6">
      <c r="F578" s="217"/>
    </row>
    <row r="579" spans="6:6">
      <c r="F579" s="217"/>
    </row>
    <row r="580" spans="6:6">
      <c r="F580" s="217"/>
    </row>
    <row r="581" spans="6:6">
      <c r="F581" s="217"/>
    </row>
    <row r="582" spans="6:6">
      <c r="F582" s="217"/>
    </row>
    <row r="583" spans="6:6">
      <c r="F583" s="217"/>
    </row>
    <row r="584" spans="6:6">
      <c r="F584" s="217"/>
    </row>
    <row r="585" spans="6:6">
      <c r="F585" s="217"/>
    </row>
    <row r="586" spans="6:6">
      <c r="F586" s="217"/>
    </row>
    <row r="587" spans="6:6">
      <c r="F587" s="217"/>
    </row>
    <row r="588" spans="6:6">
      <c r="F588" s="217"/>
    </row>
    <row r="589" spans="6:6">
      <c r="F589" s="217"/>
    </row>
    <row r="590" spans="6:6">
      <c r="F590" s="217"/>
    </row>
    <row r="591" spans="6:6">
      <c r="F591" s="217"/>
    </row>
    <row r="592" spans="6:6">
      <c r="F592" s="217"/>
    </row>
    <row r="593" spans="6:6">
      <c r="F593" s="217"/>
    </row>
    <row r="594" spans="6:6">
      <c r="F594" s="217"/>
    </row>
    <row r="595" spans="6:6">
      <c r="F595" s="217"/>
    </row>
    <row r="596" spans="6:6">
      <c r="F596" s="217"/>
    </row>
    <row r="597" spans="6:6">
      <c r="F597" s="217"/>
    </row>
    <row r="598" spans="6:6">
      <c r="F598" s="217"/>
    </row>
    <row r="599" spans="6:6">
      <c r="F599" s="217"/>
    </row>
    <row r="600" spans="6:6">
      <c r="F600" s="217"/>
    </row>
    <row r="601" spans="6:6">
      <c r="F601" s="217"/>
    </row>
    <row r="602" spans="6:6">
      <c r="F602" s="217"/>
    </row>
    <row r="603" spans="6:6">
      <c r="F603" s="217"/>
    </row>
    <row r="604" spans="6:6">
      <c r="F604" s="217"/>
    </row>
    <row r="605" spans="6:6">
      <c r="F605" s="217"/>
    </row>
    <row r="606" spans="6:6">
      <c r="F606" s="217"/>
    </row>
    <row r="607" spans="6:6">
      <c r="F607" s="217"/>
    </row>
    <row r="608" spans="6:6">
      <c r="F608" s="217"/>
    </row>
    <row r="609" spans="6:6">
      <c r="F609" s="217"/>
    </row>
    <row r="610" spans="6:6">
      <c r="F610" s="217"/>
    </row>
    <row r="611" spans="6:6">
      <c r="F611" s="217"/>
    </row>
    <row r="612" spans="6:6">
      <c r="F612" s="217"/>
    </row>
    <row r="613" spans="6:6">
      <c r="F613" s="217"/>
    </row>
  </sheetData>
  <sheetProtection password="DD5D" sheet="1" objects="1" scenarios="1"/>
  <mergeCells count="8">
    <mergeCell ref="B33:F33"/>
    <mergeCell ref="B29:F29"/>
    <mergeCell ref="B30:F30"/>
    <mergeCell ref="B1:F1"/>
    <mergeCell ref="B28:F28"/>
    <mergeCell ref="B3:D3"/>
    <mergeCell ref="B31:F31"/>
    <mergeCell ref="B32:F32"/>
  </mergeCells>
  <pageMargins left="1.1417322834645669" right="0.19685039370078741" top="0.78740157480314965" bottom="0.6692913385826772" header="0.11811023622047245" footer="0"/>
  <pageSetup paperSize="9" scale="91" orientation="portrait" r:id="rId1"/>
  <headerFooter alignWithMargins="0">
    <oddHeader>&amp;C&amp;"Arial CE,Krepko"&amp;8&amp;F&amp;R&amp;"Arial CE,Krepko"&amp;8&amp;G</oddHeader>
    <oddFooter>&amp;C&amp;"Arial CE,Krepko"&amp;P&amp;"Arial CE,Običajno" &amp;8od &amp;N&amp;R&amp;"Arial CE,Krepko"&amp;8&amp;A</oddFooter>
  </headerFooter>
  <rowBreaks count="2" manualBreakCount="2">
    <brk id="48" max="5" man="1"/>
    <brk id="208" max="5"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1"/>
  <sheetViews>
    <sheetView tabSelected="1" view="pageBreakPreview" topLeftCell="A40" zoomScaleNormal="100" zoomScaleSheetLayoutView="115" workbookViewId="0">
      <selection activeCell="B55" sqref="B55"/>
    </sheetView>
  </sheetViews>
  <sheetFormatPr defaultRowHeight="14.25"/>
  <cols>
    <col min="1" max="1" width="5.28515625" style="360" customWidth="1"/>
    <col min="2" max="2" width="58.7109375" style="358" customWidth="1"/>
    <col min="3" max="3" width="2.28515625" style="358" customWidth="1"/>
    <col min="4" max="4" width="6" style="359" bestFit="1" customWidth="1"/>
    <col min="5" max="5" width="9.28515625" style="359" bestFit="1" customWidth="1"/>
    <col min="6" max="6" width="10.7109375" style="500" customWidth="1"/>
    <col min="7" max="7" width="13.7109375" style="500" customWidth="1"/>
    <col min="8" max="8" width="10.140625" style="331" customWidth="1"/>
    <col min="9" max="9" width="14.42578125" style="331" customWidth="1"/>
    <col min="10" max="256" width="9.140625" style="331"/>
    <col min="257" max="257" width="5.28515625" style="331" customWidth="1"/>
    <col min="258" max="258" width="58.7109375" style="331" customWidth="1"/>
    <col min="259" max="259" width="2.28515625" style="331" customWidth="1"/>
    <col min="260" max="260" width="6" style="331" bestFit="1" customWidth="1"/>
    <col min="261" max="261" width="8.42578125" style="331" bestFit="1" customWidth="1"/>
    <col min="262" max="263" width="10.7109375" style="331" customWidth="1"/>
    <col min="264" max="264" width="10.140625" style="331" customWidth="1"/>
    <col min="265" max="265" width="14.42578125" style="331" customWidth="1"/>
    <col min="266" max="512" width="9.140625" style="331"/>
    <col min="513" max="513" width="5.28515625" style="331" customWidth="1"/>
    <col min="514" max="514" width="58.7109375" style="331" customWidth="1"/>
    <col min="515" max="515" width="2.28515625" style="331" customWidth="1"/>
    <col min="516" max="516" width="6" style="331" bestFit="1" customWidth="1"/>
    <col min="517" max="517" width="8.42578125" style="331" bestFit="1" customWidth="1"/>
    <col min="518" max="519" width="10.7109375" style="331" customWidth="1"/>
    <col min="520" max="520" width="10.140625" style="331" customWidth="1"/>
    <col min="521" max="521" width="14.42578125" style="331" customWidth="1"/>
    <col min="522" max="768" width="9.140625" style="331"/>
    <col min="769" max="769" width="5.28515625" style="331" customWidth="1"/>
    <col min="770" max="770" width="58.7109375" style="331" customWidth="1"/>
    <col min="771" max="771" width="2.28515625" style="331" customWidth="1"/>
    <col min="772" max="772" width="6" style="331" bestFit="1" customWidth="1"/>
    <col min="773" max="773" width="8.42578125" style="331" bestFit="1" customWidth="1"/>
    <col min="774" max="775" width="10.7109375" style="331" customWidth="1"/>
    <col min="776" max="776" width="10.140625" style="331" customWidth="1"/>
    <col min="777" max="777" width="14.42578125" style="331" customWidth="1"/>
    <col min="778" max="1024" width="9.140625" style="331"/>
    <col min="1025" max="1025" width="5.28515625" style="331" customWidth="1"/>
    <col min="1026" max="1026" width="58.7109375" style="331" customWidth="1"/>
    <col min="1027" max="1027" width="2.28515625" style="331" customWidth="1"/>
    <col min="1028" max="1028" width="6" style="331" bestFit="1" customWidth="1"/>
    <col min="1029" max="1029" width="8.42578125" style="331" bestFit="1" customWidth="1"/>
    <col min="1030" max="1031" width="10.7109375" style="331" customWidth="1"/>
    <col min="1032" max="1032" width="10.140625" style="331" customWidth="1"/>
    <col min="1033" max="1033" width="14.42578125" style="331" customWidth="1"/>
    <col min="1034" max="1280" width="9.140625" style="331"/>
    <col min="1281" max="1281" width="5.28515625" style="331" customWidth="1"/>
    <col min="1282" max="1282" width="58.7109375" style="331" customWidth="1"/>
    <col min="1283" max="1283" width="2.28515625" style="331" customWidth="1"/>
    <col min="1284" max="1284" width="6" style="331" bestFit="1" customWidth="1"/>
    <col min="1285" max="1285" width="8.42578125" style="331" bestFit="1" customWidth="1"/>
    <col min="1286" max="1287" width="10.7109375" style="331" customWidth="1"/>
    <col min="1288" max="1288" width="10.140625" style="331" customWidth="1"/>
    <col min="1289" max="1289" width="14.42578125" style="331" customWidth="1"/>
    <col min="1290" max="1536" width="9.140625" style="331"/>
    <col min="1537" max="1537" width="5.28515625" style="331" customWidth="1"/>
    <col min="1538" max="1538" width="58.7109375" style="331" customWidth="1"/>
    <col min="1539" max="1539" width="2.28515625" style="331" customWidth="1"/>
    <col min="1540" max="1540" width="6" style="331" bestFit="1" customWidth="1"/>
    <col min="1541" max="1541" width="8.42578125" style="331" bestFit="1" customWidth="1"/>
    <col min="1542" max="1543" width="10.7109375" style="331" customWidth="1"/>
    <col min="1544" max="1544" width="10.140625" style="331" customWidth="1"/>
    <col min="1545" max="1545" width="14.42578125" style="331" customWidth="1"/>
    <col min="1546" max="1792" width="9.140625" style="331"/>
    <col min="1793" max="1793" width="5.28515625" style="331" customWidth="1"/>
    <col min="1794" max="1794" width="58.7109375" style="331" customWidth="1"/>
    <col min="1795" max="1795" width="2.28515625" style="331" customWidth="1"/>
    <col min="1796" max="1796" width="6" style="331" bestFit="1" customWidth="1"/>
    <col min="1797" max="1797" width="8.42578125" style="331" bestFit="1" customWidth="1"/>
    <col min="1798" max="1799" width="10.7109375" style="331" customWidth="1"/>
    <col min="1800" max="1800" width="10.140625" style="331" customWidth="1"/>
    <col min="1801" max="1801" width="14.42578125" style="331" customWidth="1"/>
    <col min="1802" max="2048" width="9.140625" style="331"/>
    <col min="2049" max="2049" width="5.28515625" style="331" customWidth="1"/>
    <col min="2050" max="2050" width="58.7109375" style="331" customWidth="1"/>
    <col min="2051" max="2051" width="2.28515625" style="331" customWidth="1"/>
    <col min="2052" max="2052" width="6" style="331" bestFit="1" customWidth="1"/>
    <col min="2053" max="2053" width="8.42578125" style="331" bestFit="1" customWidth="1"/>
    <col min="2054" max="2055" width="10.7109375" style="331" customWidth="1"/>
    <col min="2056" max="2056" width="10.140625" style="331" customWidth="1"/>
    <col min="2057" max="2057" width="14.42578125" style="331" customWidth="1"/>
    <col min="2058" max="2304" width="9.140625" style="331"/>
    <col min="2305" max="2305" width="5.28515625" style="331" customWidth="1"/>
    <col min="2306" max="2306" width="58.7109375" style="331" customWidth="1"/>
    <col min="2307" max="2307" width="2.28515625" style="331" customWidth="1"/>
    <col min="2308" max="2308" width="6" style="331" bestFit="1" customWidth="1"/>
    <col min="2309" max="2309" width="8.42578125" style="331" bestFit="1" customWidth="1"/>
    <col min="2310" max="2311" width="10.7109375" style="331" customWidth="1"/>
    <col min="2312" max="2312" width="10.140625" style="331" customWidth="1"/>
    <col min="2313" max="2313" width="14.42578125" style="331" customWidth="1"/>
    <col min="2314" max="2560" width="9.140625" style="331"/>
    <col min="2561" max="2561" width="5.28515625" style="331" customWidth="1"/>
    <col min="2562" max="2562" width="58.7109375" style="331" customWidth="1"/>
    <col min="2563" max="2563" width="2.28515625" style="331" customWidth="1"/>
    <col min="2564" max="2564" width="6" style="331" bestFit="1" customWidth="1"/>
    <col min="2565" max="2565" width="8.42578125" style="331" bestFit="1" customWidth="1"/>
    <col min="2566" max="2567" width="10.7109375" style="331" customWidth="1"/>
    <col min="2568" max="2568" width="10.140625" style="331" customWidth="1"/>
    <col min="2569" max="2569" width="14.42578125" style="331" customWidth="1"/>
    <col min="2570" max="2816" width="9.140625" style="331"/>
    <col min="2817" max="2817" width="5.28515625" style="331" customWidth="1"/>
    <col min="2818" max="2818" width="58.7109375" style="331" customWidth="1"/>
    <col min="2819" max="2819" width="2.28515625" style="331" customWidth="1"/>
    <col min="2820" max="2820" width="6" style="331" bestFit="1" customWidth="1"/>
    <col min="2821" max="2821" width="8.42578125" style="331" bestFit="1" customWidth="1"/>
    <col min="2822" max="2823" width="10.7109375" style="331" customWidth="1"/>
    <col min="2824" max="2824" width="10.140625" style="331" customWidth="1"/>
    <col min="2825" max="2825" width="14.42578125" style="331" customWidth="1"/>
    <col min="2826" max="3072" width="9.140625" style="331"/>
    <col min="3073" max="3073" width="5.28515625" style="331" customWidth="1"/>
    <col min="3074" max="3074" width="58.7109375" style="331" customWidth="1"/>
    <col min="3075" max="3075" width="2.28515625" style="331" customWidth="1"/>
    <col min="3076" max="3076" width="6" style="331" bestFit="1" customWidth="1"/>
    <col min="3077" max="3077" width="8.42578125" style="331" bestFit="1" customWidth="1"/>
    <col min="3078" max="3079" width="10.7109375" style="331" customWidth="1"/>
    <col min="3080" max="3080" width="10.140625" style="331" customWidth="1"/>
    <col min="3081" max="3081" width="14.42578125" style="331" customWidth="1"/>
    <col min="3082" max="3328" width="9.140625" style="331"/>
    <col min="3329" max="3329" width="5.28515625" style="331" customWidth="1"/>
    <col min="3330" max="3330" width="58.7109375" style="331" customWidth="1"/>
    <col min="3331" max="3331" width="2.28515625" style="331" customWidth="1"/>
    <col min="3332" max="3332" width="6" style="331" bestFit="1" customWidth="1"/>
    <col min="3333" max="3333" width="8.42578125" style="331" bestFit="1" customWidth="1"/>
    <col min="3334" max="3335" width="10.7109375" style="331" customWidth="1"/>
    <col min="3336" max="3336" width="10.140625" style="331" customWidth="1"/>
    <col min="3337" max="3337" width="14.42578125" style="331" customWidth="1"/>
    <col min="3338" max="3584" width="9.140625" style="331"/>
    <col min="3585" max="3585" width="5.28515625" style="331" customWidth="1"/>
    <col min="3586" max="3586" width="58.7109375" style="331" customWidth="1"/>
    <col min="3587" max="3587" width="2.28515625" style="331" customWidth="1"/>
    <col min="3588" max="3588" width="6" style="331" bestFit="1" customWidth="1"/>
    <col min="3589" max="3589" width="8.42578125" style="331" bestFit="1" customWidth="1"/>
    <col min="3590" max="3591" width="10.7109375" style="331" customWidth="1"/>
    <col min="3592" max="3592" width="10.140625" style="331" customWidth="1"/>
    <col min="3593" max="3593" width="14.42578125" style="331" customWidth="1"/>
    <col min="3594" max="3840" width="9.140625" style="331"/>
    <col min="3841" max="3841" width="5.28515625" style="331" customWidth="1"/>
    <col min="3842" max="3842" width="58.7109375" style="331" customWidth="1"/>
    <col min="3843" max="3843" width="2.28515625" style="331" customWidth="1"/>
    <col min="3844" max="3844" width="6" style="331" bestFit="1" customWidth="1"/>
    <col min="3845" max="3845" width="8.42578125" style="331" bestFit="1" customWidth="1"/>
    <col min="3846" max="3847" width="10.7109375" style="331" customWidth="1"/>
    <col min="3848" max="3848" width="10.140625" style="331" customWidth="1"/>
    <col min="3849" max="3849" width="14.42578125" style="331" customWidth="1"/>
    <col min="3850" max="4096" width="9.140625" style="331"/>
    <col min="4097" max="4097" width="5.28515625" style="331" customWidth="1"/>
    <col min="4098" max="4098" width="58.7109375" style="331" customWidth="1"/>
    <col min="4099" max="4099" width="2.28515625" style="331" customWidth="1"/>
    <col min="4100" max="4100" width="6" style="331" bestFit="1" customWidth="1"/>
    <col min="4101" max="4101" width="8.42578125" style="331" bestFit="1" customWidth="1"/>
    <col min="4102" max="4103" width="10.7109375" style="331" customWidth="1"/>
    <col min="4104" max="4104" width="10.140625" style="331" customWidth="1"/>
    <col min="4105" max="4105" width="14.42578125" style="331" customWidth="1"/>
    <col min="4106" max="4352" width="9.140625" style="331"/>
    <col min="4353" max="4353" width="5.28515625" style="331" customWidth="1"/>
    <col min="4354" max="4354" width="58.7109375" style="331" customWidth="1"/>
    <col min="4355" max="4355" width="2.28515625" style="331" customWidth="1"/>
    <col min="4356" max="4356" width="6" style="331" bestFit="1" customWidth="1"/>
    <col min="4357" max="4357" width="8.42578125" style="331" bestFit="1" customWidth="1"/>
    <col min="4358" max="4359" width="10.7109375" style="331" customWidth="1"/>
    <col min="4360" max="4360" width="10.140625" style="331" customWidth="1"/>
    <col min="4361" max="4361" width="14.42578125" style="331" customWidth="1"/>
    <col min="4362" max="4608" width="9.140625" style="331"/>
    <col min="4609" max="4609" width="5.28515625" style="331" customWidth="1"/>
    <col min="4610" max="4610" width="58.7109375" style="331" customWidth="1"/>
    <col min="4611" max="4611" width="2.28515625" style="331" customWidth="1"/>
    <col min="4612" max="4612" width="6" style="331" bestFit="1" customWidth="1"/>
    <col min="4613" max="4613" width="8.42578125" style="331" bestFit="1" customWidth="1"/>
    <col min="4614" max="4615" width="10.7109375" style="331" customWidth="1"/>
    <col min="4616" max="4616" width="10.140625" style="331" customWidth="1"/>
    <col min="4617" max="4617" width="14.42578125" style="331" customWidth="1"/>
    <col min="4618" max="4864" width="9.140625" style="331"/>
    <col min="4865" max="4865" width="5.28515625" style="331" customWidth="1"/>
    <col min="4866" max="4866" width="58.7109375" style="331" customWidth="1"/>
    <col min="4867" max="4867" width="2.28515625" style="331" customWidth="1"/>
    <col min="4868" max="4868" width="6" style="331" bestFit="1" customWidth="1"/>
    <col min="4869" max="4869" width="8.42578125" style="331" bestFit="1" customWidth="1"/>
    <col min="4870" max="4871" width="10.7109375" style="331" customWidth="1"/>
    <col min="4872" max="4872" width="10.140625" style="331" customWidth="1"/>
    <col min="4873" max="4873" width="14.42578125" style="331" customWidth="1"/>
    <col min="4874" max="5120" width="9.140625" style="331"/>
    <col min="5121" max="5121" width="5.28515625" style="331" customWidth="1"/>
    <col min="5122" max="5122" width="58.7109375" style="331" customWidth="1"/>
    <col min="5123" max="5123" width="2.28515625" style="331" customWidth="1"/>
    <col min="5124" max="5124" width="6" style="331" bestFit="1" customWidth="1"/>
    <col min="5125" max="5125" width="8.42578125" style="331" bestFit="1" customWidth="1"/>
    <col min="5126" max="5127" width="10.7109375" style="331" customWidth="1"/>
    <col min="5128" max="5128" width="10.140625" style="331" customWidth="1"/>
    <col min="5129" max="5129" width="14.42578125" style="331" customWidth="1"/>
    <col min="5130" max="5376" width="9.140625" style="331"/>
    <col min="5377" max="5377" width="5.28515625" style="331" customWidth="1"/>
    <col min="5378" max="5378" width="58.7109375" style="331" customWidth="1"/>
    <col min="5379" max="5379" width="2.28515625" style="331" customWidth="1"/>
    <col min="5380" max="5380" width="6" style="331" bestFit="1" customWidth="1"/>
    <col min="5381" max="5381" width="8.42578125" style="331" bestFit="1" customWidth="1"/>
    <col min="5382" max="5383" width="10.7109375" style="331" customWidth="1"/>
    <col min="5384" max="5384" width="10.140625" style="331" customWidth="1"/>
    <col min="5385" max="5385" width="14.42578125" style="331" customWidth="1"/>
    <col min="5386" max="5632" width="9.140625" style="331"/>
    <col min="5633" max="5633" width="5.28515625" style="331" customWidth="1"/>
    <col min="5634" max="5634" width="58.7109375" style="331" customWidth="1"/>
    <col min="5635" max="5635" width="2.28515625" style="331" customWidth="1"/>
    <col min="5636" max="5636" width="6" style="331" bestFit="1" customWidth="1"/>
    <col min="5637" max="5637" width="8.42578125" style="331" bestFit="1" customWidth="1"/>
    <col min="5638" max="5639" width="10.7109375" style="331" customWidth="1"/>
    <col min="5640" max="5640" width="10.140625" style="331" customWidth="1"/>
    <col min="5641" max="5641" width="14.42578125" style="331" customWidth="1"/>
    <col min="5642" max="5888" width="9.140625" style="331"/>
    <col min="5889" max="5889" width="5.28515625" style="331" customWidth="1"/>
    <col min="5890" max="5890" width="58.7109375" style="331" customWidth="1"/>
    <col min="5891" max="5891" width="2.28515625" style="331" customWidth="1"/>
    <col min="5892" max="5892" width="6" style="331" bestFit="1" customWidth="1"/>
    <col min="5893" max="5893" width="8.42578125" style="331" bestFit="1" customWidth="1"/>
    <col min="5894" max="5895" width="10.7109375" style="331" customWidth="1"/>
    <col min="5896" max="5896" width="10.140625" style="331" customWidth="1"/>
    <col min="5897" max="5897" width="14.42578125" style="331" customWidth="1"/>
    <col min="5898" max="6144" width="9.140625" style="331"/>
    <col min="6145" max="6145" width="5.28515625" style="331" customWidth="1"/>
    <col min="6146" max="6146" width="58.7109375" style="331" customWidth="1"/>
    <col min="6147" max="6147" width="2.28515625" style="331" customWidth="1"/>
    <col min="6148" max="6148" width="6" style="331" bestFit="1" customWidth="1"/>
    <col min="6149" max="6149" width="8.42578125" style="331" bestFit="1" customWidth="1"/>
    <col min="6150" max="6151" width="10.7109375" style="331" customWidth="1"/>
    <col min="6152" max="6152" width="10.140625" style="331" customWidth="1"/>
    <col min="6153" max="6153" width="14.42578125" style="331" customWidth="1"/>
    <col min="6154" max="6400" width="9.140625" style="331"/>
    <col min="6401" max="6401" width="5.28515625" style="331" customWidth="1"/>
    <col min="6402" max="6402" width="58.7109375" style="331" customWidth="1"/>
    <col min="6403" max="6403" width="2.28515625" style="331" customWidth="1"/>
    <col min="6404" max="6404" width="6" style="331" bestFit="1" customWidth="1"/>
    <col min="6405" max="6405" width="8.42578125" style="331" bestFit="1" customWidth="1"/>
    <col min="6406" max="6407" width="10.7109375" style="331" customWidth="1"/>
    <col min="6408" max="6408" width="10.140625" style="331" customWidth="1"/>
    <col min="6409" max="6409" width="14.42578125" style="331" customWidth="1"/>
    <col min="6410" max="6656" width="9.140625" style="331"/>
    <col min="6657" max="6657" width="5.28515625" style="331" customWidth="1"/>
    <col min="6658" max="6658" width="58.7109375" style="331" customWidth="1"/>
    <col min="6659" max="6659" width="2.28515625" style="331" customWidth="1"/>
    <col min="6660" max="6660" width="6" style="331" bestFit="1" customWidth="1"/>
    <col min="6661" max="6661" width="8.42578125" style="331" bestFit="1" customWidth="1"/>
    <col min="6662" max="6663" width="10.7109375" style="331" customWidth="1"/>
    <col min="6664" max="6664" width="10.140625" style="331" customWidth="1"/>
    <col min="6665" max="6665" width="14.42578125" style="331" customWidth="1"/>
    <col min="6666" max="6912" width="9.140625" style="331"/>
    <col min="6913" max="6913" width="5.28515625" style="331" customWidth="1"/>
    <col min="6914" max="6914" width="58.7109375" style="331" customWidth="1"/>
    <col min="6915" max="6915" width="2.28515625" style="331" customWidth="1"/>
    <col min="6916" max="6916" width="6" style="331" bestFit="1" customWidth="1"/>
    <col min="6917" max="6917" width="8.42578125" style="331" bestFit="1" customWidth="1"/>
    <col min="6918" max="6919" width="10.7109375" style="331" customWidth="1"/>
    <col min="6920" max="6920" width="10.140625" style="331" customWidth="1"/>
    <col min="6921" max="6921" width="14.42578125" style="331" customWidth="1"/>
    <col min="6922" max="7168" width="9.140625" style="331"/>
    <col min="7169" max="7169" width="5.28515625" style="331" customWidth="1"/>
    <col min="7170" max="7170" width="58.7109375" style="331" customWidth="1"/>
    <col min="7171" max="7171" width="2.28515625" style="331" customWidth="1"/>
    <col min="7172" max="7172" width="6" style="331" bestFit="1" customWidth="1"/>
    <col min="7173" max="7173" width="8.42578125" style="331" bestFit="1" customWidth="1"/>
    <col min="7174" max="7175" width="10.7109375" style="331" customWidth="1"/>
    <col min="7176" max="7176" width="10.140625" style="331" customWidth="1"/>
    <col min="7177" max="7177" width="14.42578125" style="331" customWidth="1"/>
    <col min="7178" max="7424" width="9.140625" style="331"/>
    <col min="7425" max="7425" width="5.28515625" style="331" customWidth="1"/>
    <col min="7426" max="7426" width="58.7109375" style="331" customWidth="1"/>
    <col min="7427" max="7427" width="2.28515625" style="331" customWidth="1"/>
    <col min="7428" max="7428" width="6" style="331" bestFit="1" customWidth="1"/>
    <col min="7429" max="7429" width="8.42578125" style="331" bestFit="1" customWidth="1"/>
    <col min="7430" max="7431" width="10.7109375" style="331" customWidth="1"/>
    <col min="7432" max="7432" width="10.140625" style="331" customWidth="1"/>
    <col min="7433" max="7433" width="14.42578125" style="331" customWidth="1"/>
    <col min="7434" max="7680" width="9.140625" style="331"/>
    <col min="7681" max="7681" width="5.28515625" style="331" customWidth="1"/>
    <col min="7682" max="7682" width="58.7109375" style="331" customWidth="1"/>
    <col min="7683" max="7683" width="2.28515625" style="331" customWidth="1"/>
    <col min="7684" max="7684" width="6" style="331" bestFit="1" customWidth="1"/>
    <col min="7685" max="7685" width="8.42578125" style="331" bestFit="1" customWidth="1"/>
    <col min="7686" max="7687" width="10.7109375" style="331" customWidth="1"/>
    <col min="7688" max="7688" width="10.140625" style="331" customWidth="1"/>
    <col min="7689" max="7689" width="14.42578125" style="331" customWidth="1"/>
    <col min="7690" max="7936" width="9.140625" style="331"/>
    <col min="7937" max="7937" width="5.28515625" style="331" customWidth="1"/>
    <col min="7938" max="7938" width="58.7109375" style="331" customWidth="1"/>
    <col min="7939" max="7939" width="2.28515625" style="331" customWidth="1"/>
    <col min="7940" max="7940" width="6" style="331" bestFit="1" customWidth="1"/>
    <col min="7941" max="7941" width="8.42578125" style="331" bestFit="1" customWidth="1"/>
    <col min="7942" max="7943" width="10.7109375" style="331" customWidth="1"/>
    <col min="7944" max="7944" width="10.140625" style="331" customWidth="1"/>
    <col min="7945" max="7945" width="14.42578125" style="331" customWidth="1"/>
    <col min="7946" max="8192" width="9.140625" style="331"/>
    <col min="8193" max="8193" width="5.28515625" style="331" customWidth="1"/>
    <col min="8194" max="8194" width="58.7109375" style="331" customWidth="1"/>
    <col min="8195" max="8195" width="2.28515625" style="331" customWidth="1"/>
    <col min="8196" max="8196" width="6" style="331" bestFit="1" customWidth="1"/>
    <col min="8197" max="8197" width="8.42578125" style="331" bestFit="1" customWidth="1"/>
    <col min="8198" max="8199" width="10.7109375" style="331" customWidth="1"/>
    <col min="8200" max="8200" width="10.140625" style="331" customWidth="1"/>
    <col min="8201" max="8201" width="14.42578125" style="331" customWidth="1"/>
    <col min="8202" max="8448" width="9.140625" style="331"/>
    <col min="8449" max="8449" width="5.28515625" style="331" customWidth="1"/>
    <col min="8450" max="8450" width="58.7109375" style="331" customWidth="1"/>
    <col min="8451" max="8451" width="2.28515625" style="331" customWidth="1"/>
    <col min="8452" max="8452" width="6" style="331" bestFit="1" customWidth="1"/>
    <col min="8453" max="8453" width="8.42578125" style="331" bestFit="1" customWidth="1"/>
    <col min="8454" max="8455" width="10.7109375" style="331" customWidth="1"/>
    <col min="8456" max="8456" width="10.140625" style="331" customWidth="1"/>
    <col min="8457" max="8457" width="14.42578125" style="331" customWidth="1"/>
    <col min="8458" max="8704" width="9.140625" style="331"/>
    <col min="8705" max="8705" width="5.28515625" style="331" customWidth="1"/>
    <col min="8706" max="8706" width="58.7109375" style="331" customWidth="1"/>
    <col min="8707" max="8707" width="2.28515625" style="331" customWidth="1"/>
    <col min="8708" max="8708" width="6" style="331" bestFit="1" customWidth="1"/>
    <col min="8709" max="8709" width="8.42578125" style="331" bestFit="1" customWidth="1"/>
    <col min="8710" max="8711" width="10.7109375" style="331" customWidth="1"/>
    <col min="8712" max="8712" width="10.140625" style="331" customWidth="1"/>
    <col min="8713" max="8713" width="14.42578125" style="331" customWidth="1"/>
    <col min="8714" max="8960" width="9.140625" style="331"/>
    <col min="8961" max="8961" width="5.28515625" style="331" customWidth="1"/>
    <col min="8962" max="8962" width="58.7109375" style="331" customWidth="1"/>
    <col min="8963" max="8963" width="2.28515625" style="331" customWidth="1"/>
    <col min="8964" max="8964" width="6" style="331" bestFit="1" customWidth="1"/>
    <col min="8965" max="8965" width="8.42578125" style="331" bestFit="1" customWidth="1"/>
    <col min="8966" max="8967" width="10.7109375" style="331" customWidth="1"/>
    <col min="8968" max="8968" width="10.140625" style="331" customWidth="1"/>
    <col min="8969" max="8969" width="14.42578125" style="331" customWidth="1"/>
    <col min="8970" max="9216" width="9.140625" style="331"/>
    <col min="9217" max="9217" width="5.28515625" style="331" customWidth="1"/>
    <col min="9218" max="9218" width="58.7109375" style="331" customWidth="1"/>
    <col min="9219" max="9219" width="2.28515625" style="331" customWidth="1"/>
    <col min="9220" max="9220" width="6" style="331" bestFit="1" customWidth="1"/>
    <col min="9221" max="9221" width="8.42578125" style="331" bestFit="1" customWidth="1"/>
    <col min="9222" max="9223" width="10.7109375" style="331" customWidth="1"/>
    <col min="9224" max="9224" width="10.140625" style="331" customWidth="1"/>
    <col min="9225" max="9225" width="14.42578125" style="331" customWidth="1"/>
    <col min="9226" max="9472" width="9.140625" style="331"/>
    <col min="9473" max="9473" width="5.28515625" style="331" customWidth="1"/>
    <col min="9474" max="9474" width="58.7109375" style="331" customWidth="1"/>
    <col min="9475" max="9475" width="2.28515625" style="331" customWidth="1"/>
    <col min="9476" max="9476" width="6" style="331" bestFit="1" customWidth="1"/>
    <col min="9477" max="9477" width="8.42578125" style="331" bestFit="1" customWidth="1"/>
    <col min="9478" max="9479" width="10.7109375" style="331" customWidth="1"/>
    <col min="9480" max="9480" width="10.140625" style="331" customWidth="1"/>
    <col min="9481" max="9481" width="14.42578125" style="331" customWidth="1"/>
    <col min="9482" max="9728" width="9.140625" style="331"/>
    <col min="9729" max="9729" width="5.28515625" style="331" customWidth="1"/>
    <col min="9730" max="9730" width="58.7109375" style="331" customWidth="1"/>
    <col min="9731" max="9731" width="2.28515625" style="331" customWidth="1"/>
    <col min="9732" max="9732" width="6" style="331" bestFit="1" customWidth="1"/>
    <col min="9733" max="9733" width="8.42578125" style="331" bestFit="1" customWidth="1"/>
    <col min="9734" max="9735" width="10.7109375" style="331" customWidth="1"/>
    <col min="9736" max="9736" width="10.140625" style="331" customWidth="1"/>
    <col min="9737" max="9737" width="14.42578125" style="331" customWidth="1"/>
    <col min="9738" max="9984" width="9.140625" style="331"/>
    <col min="9985" max="9985" width="5.28515625" style="331" customWidth="1"/>
    <col min="9986" max="9986" width="58.7109375" style="331" customWidth="1"/>
    <col min="9987" max="9987" width="2.28515625" style="331" customWidth="1"/>
    <col min="9988" max="9988" width="6" style="331" bestFit="1" customWidth="1"/>
    <col min="9989" max="9989" width="8.42578125" style="331" bestFit="1" customWidth="1"/>
    <col min="9990" max="9991" width="10.7109375" style="331" customWidth="1"/>
    <col min="9992" max="9992" width="10.140625" style="331" customWidth="1"/>
    <col min="9993" max="9993" width="14.42578125" style="331" customWidth="1"/>
    <col min="9994" max="10240" width="9.140625" style="331"/>
    <col min="10241" max="10241" width="5.28515625" style="331" customWidth="1"/>
    <col min="10242" max="10242" width="58.7109375" style="331" customWidth="1"/>
    <col min="10243" max="10243" width="2.28515625" style="331" customWidth="1"/>
    <col min="10244" max="10244" width="6" style="331" bestFit="1" customWidth="1"/>
    <col min="10245" max="10245" width="8.42578125" style="331" bestFit="1" customWidth="1"/>
    <col min="10246" max="10247" width="10.7109375" style="331" customWidth="1"/>
    <col min="10248" max="10248" width="10.140625" style="331" customWidth="1"/>
    <col min="10249" max="10249" width="14.42578125" style="331" customWidth="1"/>
    <col min="10250" max="10496" width="9.140625" style="331"/>
    <col min="10497" max="10497" width="5.28515625" style="331" customWidth="1"/>
    <col min="10498" max="10498" width="58.7109375" style="331" customWidth="1"/>
    <col min="10499" max="10499" width="2.28515625" style="331" customWidth="1"/>
    <col min="10500" max="10500" width="6" style="331" bestFit="1" customWidth="1"/>
    <col min="10501" max="10501" width="8.42578125" style="331" bestFit="1" customWidth="1"/>
    <col min="10502" max="10503" width="10.7109375" style="331" customWidth="1"/>
    <col min="10504" max="10504" width="10.140625" style="331" customWidth="1"/>
    <col min="10505" max="10505" width="14.42578125" style="331" customWidth="1"/>
    <col min="10506" max="10752" width="9.140625" style="331"/>
    <col min="10753" max="10753" width="5.28515625" style="331" customWidth="1"/>
    <col min="10754" max="10754" width="58.7109375" style="331" customWidth="1"/>
    <col min="10755" max="10755" width="2.28515625" style="331" customWidth="1"/>
    <col min="10756" max="10756" width="6" style="331" bestFit="1" customWidth="1"/>
    <col min="10757" max="10757" width="8.42578125" style="331" bestFit="1" customWidth="1"/>
    <col min="10758" max="10759" width="10.7109375" style="331" customWidth="1"/>
    <col min="10760" max="10760" width="10.140625" style="331" customWidth="1"/>
    <col min="10761" max="10761" width="14.42578125" style="331" customWidth="1"/>
    <col min="10762" max="11008" width="9.140625" style="331"/>
    <col min="11009" max="11009" width="5.28515625" style="331" customWidth="1"/>
    <col min="11010" max="11010" width="58.7109375" style="331" customWidth="1"/>
    <col min="11011" max="11011" width="2.28515625" style="331" customWidth="1"/>
    <col min="11012" max="11012" width="6" style="331" bestFit="1" customWidth="1"/>
    <col min="11013" max="11013" width="8.42578125" style="331" bestFit="1" customWidth="1"/>
    <col min="11014" max="11015" width="10.7109375" style="331" customWidth="1"/>
    <col min="11016" max="11016" width="10.140625" style="331" customWidth="1"/>
    <col min="11017" max="11017" width="14.42578125" style="331" customWidth="1"/>
    <col min="11018" max="11264" width="9.140625" style="331"/>
    <col min="11265" max="11265" width="5.28515625" style="331" customWidth="1"/>
    <col min="11266" max="11266" width="58.7109375" style="331" customWidth="1"/>
    <col min="11267" max="11267" width="2.28515625" style="331" customWidth="1"/>
    <col min="11268" max="11268" width="6" style="331" bestFit="1" customWidth="1"/>
    <col min="11269" max="11269" width="8.42578125" style="331" bestFit="1" customWidth="1"/>
    <col min="11270" max="11271" width="10.7109375" style="331" customWidth="1"/>
    <col min="11272" max="11272" width="10.140625" style="331" customWidth="1"/>
    <col min="11273" max="11273" width="14.42578125" style="331" customWidth="1"/>
    <col min="11274" max="11520" width="9.140625" style="331"/>
    <col min="11521" max="11521" width="5.28515625" style="331" customWidth="1"/>
    <col min="11522" max="11522" width="58.7109375" style="331" customWidth="1"/>
    <col min="11523" max="11523" width="2.28515625" style="331" customWidth="1"/>
    <col min="11524" max="11524" width="6" style="331" bestFit="1" customWidth="1"/>
    <col min="11525" max="11525" width="8.42578125" style="331" bestFit="1" customWidth="1"/>
    <col min="11526" max="11527" width="10.7109375" style="331" customWidth="1"/>
    <col min="11528" max="11528" width="10.140625" style="331" customWidth="1"/>
    <col min="11529" max="11529" width="14.42578125" style="331" customWidth="1"/>
    <col min="11530" max="11776" width="9.140625" style="331"/>
    <col min="11777" max="11777" width="5.28515625" style="331" customWidth="1"/>
    <col min="11778" max="11778" width="58.7109375" style="331" customWidth="1"/>
    <col min="11779" max="11779" width="2.28515625" style="331" customWidth="1"/>
    <col min="11780" max="11780" width="6" style="331" bestFit="1" customWidth="1"/>
    <col min="11781" max="11781" width="8.42578125" style="331" bestFit="1" customWidth="1"/>
    <col min="11782" max="11783" width="10.7109375" style="331" customWidth="1"/>
    <col min="11784" max="11784" width="10.140625" style="331" customWidth="1"/>
    <col min="11785" max="11785" width="14.42578125" style="331" customWidth="1"/>
    <col min="11786" max="12032" width="9.140625" style="331"/>
    <col min="12033" max="12033" width="5.28515625" style="331" customWidth="1"/>
    <col min="12034" max="12034" width="58.7109375" style="331" customWidth="1"/>
    <col min="12035" max="12035" width="2.28515625" style="331" customWidth="1"/>
    <col min="12036" max="12036" width="6" style="331" bestFit="1" customWidth="1"/>
    <col min="12037" max="12037" width="8.42578125" style="331" bestFit="1" customWidth="1"/>
    <col min="12038" max="12039" width="10.7109375" style="331" customWidth="1"/>
    <col min="12040" max="12040" width="10.140625" style="331" customWidth="1"/>
    <col min="12041" max="12041" width="14.42578125" style="331" customWidth="1"/>
    <col min="12042" max="12288" width="9.140625" style="331"/>
    <col min="12289" max="12289" width="5.28515625" style="331" customWidth="1"/>
    <col min="12290" max="12290" width="58.7109375" style="331" customWidth="1"/>
    <col min="12291" max="12291" width="2.28515625" style="331" customWidth="1"/>
    <col min="12292" max="12292" width="6" style="331" bestFit="1" customWidth="1"/>
    <col min="12293" max="12293" width="8.42578125" style="331" bestFit="1" customWidth="1"/>
    <col min="12294" max="12295" width="10.7109375" style="331" customWidth="1"/>
    <col min="12296" max="12296" width="10.140625" style="331" customWidth="1"/>
    <col min="12297" max="12297" width="14.42578125" style="331" customWidth="1"/>
    <col min="12298" max="12544" width="9.140625" style="331"/>
    <col min="12545" max="12545" width="5.28515625" style="331" customWidth="1"/>
    <col min="12546" max="12546" width="58.7109375" style="331" customWidth="1"/>
    <col min="12547" max="12547" width="2.28515625" style="331" customWidth="1"/>
    <col min="12548" max="12548" width="6" style="331" bestFit="1" customWidth="1"/>
    <col min="12549" max="12549" width="8.42578125" style="331" bestFit="1" customWidth="1"/>
    <col min="12550" max="12551" width="10.7109375" style="331" customWidth="1"/>
    <col min="12552" max="12552" width="10.140625" style="331" customWidth="1"/>
    <col min="12553" max="12553" width="14.42578125" style="331" customWidth="1"/>
    <col min="12554" max="12800" width="9.140625" style="331"/>
    <col min="12801" max="12801" width="5.28515625" style="331" customWidth="1"/>
    <col min="12802" max="12802" width="58.7109375" style="331" customWidth="1"/>
    <col min="12803" max="12803" width="2.28515625" style="331" customWidth="1"/>
    <col min="12804" max="12804" width="6" style="331" bestFit="1" customWidth="1"/>
    <col min="12805" max="12805" width="8.42578125" style="331" bestFit="1" customWidth="1"/>
    <col min="12806" max="12807" width="10.7109375" style="331" customWidth="1"/>
    <col min="12808" max="12808" width="10.140625" style="331" customWidth="1"/>
    <col min="12809" max="12809" width="14.42578125" style="331" customWidth="1"/>
    <col min="12810" max="13056" width="9.140625" style="331"/>
    <col min="13057" max="13057" width="5.28515625" style="331" customWidth="1"/>
    <col min="13058" max="13058" width="58.7109375" style="331" customWidth="1"/>
    <col min="13059" max="13059" width="2.28515625" style="331" customWidth="1"/>
    <col min="13060" max="13060" width="6" style="331" bestFit="1" customWidth="1"/>
    <col min="13061" max="13061" width="8.42578125" style="331" bestFit="1" customWidth="1"/>
    <col min="13062" max="13063" width="10.7109375" style="331" customWidth="1"/>
    <col min="13064" max="13064" width="10.140625" style="331" customWidth="1"/>
    <col min="13065" max="13065" width="14.42578125" style="331" customWidth="1"/>
    <col min="13066" max="13312" width="9.140625" style="331"/>
    <col min="13313" max="13313" width="5.28515625" style="331" customWidth="1"/>
    <col min="13314" max="13314" width="58.7109375" style="331" customWidth="1"/>
    <col min="13315" max="13315" width="2.28515625" style="331" customWidth="1"/>
    <col min="13316" max="13316" width="6" style="331" bestFit="1" customWidth="1"/>
    <col min="13317" max="13317" width="8.42578125" style="331" bestFit="1" customWidth="1"/>
    <col min="13318" max="13319" width="10.7109375" style="331" customWidth="1"/>
    <col min="13320" max="13320" width="10.140625" style="331" customWidth="1"/>
    <col min="13321" max="13321" width="14.42578125" style="331" customWidth="1"/>
    <col min="13322" max="13568" width="9.140625" style="331"/>
    <col min="13569" max="13569" width="5.28515625" style="331" customWidth="1"/>
    <col min="13570" max="13570" width="58.7109375" style="331" customWidth="1"/>
    <col min="13571" max="13571" width="2.28515625" style="331" customWidth="1"/>
    <col min="13572" max="13572" width="6" style="331" bestFit="1" customWidth="1"/>
    <col min="13573" max="13573" width="8.42578125" style="331" bestFit="1" customWidth="1"/>
    <col min="13574" max="13575" width="10.7109375" style="331" customWidth="1"/>
    <col min="13576" max="13576" width="10.140625" style="331" customWidth="1"/>
    <col min="13577" max="13577" width="14.42578125" style="331" customWidth="1"/>
    <col min="13578" max="13824" width="9.140625" style="331"/>
    <col min="13825" max="13825" width="5.28515625" style="331" customWidth="1"/>
    <col min="13826" max="13826" width="58.7109375" style="331" customWidth="1"/>
    <col min="13827" max="13827" width="2.28515625" style="331" customWidth="1"/>
    <col min="13828" max="13828" width="6" style="331" bestFit="1" customWidth="1"/>
    <col min="13829" max="13829" width="8.42578125" style="331" bestFit="1" customWidth="1"/>
    <col min="13830" max="13831" width="10.7109375" style="331" customWidth="1"/>
    <col min="13832" max="13832" width="10.140625" style="331" customWidth="1"/>
    <col min="13833" max="13833" width="14.42578125" style="331" customWidth="1"/>
    <col min="13834" max="14080" width="9.140625" style="331"/>
    <col min="14081" max="14081" width="5.28515625" style="331" customWidth="1"/>
    <col min="14082" max="14082" width="58.7109375" style="331" customWidth="1"/>
    <col min="14083" max="14083" width="2.28515625" style="331" customWidth="1"/>
    <col min="14084" max="14084" width="6" style="331" bestFit="1" customWidth="1"/>
    <col min="14085" max="14085" width="8.42578125" style="331" bestFit="1" customWidth="1"/>
    <col min="14086" max="14087" width="10.7109375" style="331" customWidth="1"/>
    <col min="14088" max="14088" width="10.140625" style="331" customWidth="1"/>
    <col min="14089" max="14089" width="14.42578125" style="331" customWidth="1"/>
    <col min="14090" max="14336" width="9.140625" style="331"/>
    <col min="14337" max="14337" width="5.28515625" style="331" customWidth="1"/>
    <col min="14338" max="14338" width="58.7109375" style="331" customWidth="1"/>
    <col min="14339" max="14339" width="2.28515625" style="331" customWidth="1"/>
    <col min="14340" max="14340" width="6" style="331" bestFit="1" customWidth="1"/>
    <col min="14341" max="14341" width="8.42578125" style="331" bestFit="1" customWidth="1"/>
    <col min="14342" max="14343" width="10.7109375" style="331" customWidth="1"/>
    <col min="14344" max="14344" width="10.140625" style="331" customWidth="1"/>
    <col min="14345" max="14345" width="14.42578125" style="331" customWidth="1"/>
    <col min="14346" max="14592" width="9.140625" style="331"/>
    <col min="14593" max="14593" width="5.28515625" style="331" customWidth="1"/>
    <col min="14594" max="14594" width="58.7109375" style="331" customWidth="1"/>
    <col min="14595" max="14595" width="2.28515625" style="331" customWidth="1"/>
    <col min="14596" max="14596" width="6" style="331" bestFit="1" customWidth="1"/>
    <col min="14597" max="14597" width="8.42578125" style="331" bestFit="1" customWidth="1"/>
    <col min="14598" max="14599" width="10.7109375" style="331" customWidth="1"/>
    <col min="14600" max="14600" width="10.140625" style="331" customWidth="1"/>
    <col min="14601" max="14601" width="14.42578125" style="331" customWidth="1"/>
    <col min="14602" max="14848" width="9.140625" style="331"/>
    <col min="14849" max="14849" width="5.28515625" style="331" customWidth="1"/>
    <col min="14850" max="14850" width="58.7109375" style="331" customWidth="1"/>
    <col min="14851" max="14851" width="2.28515625" style="331" customWidth="1"/>
    <col min="14852" max="14852" width="6" style="331" bestFit="1" customWidth="1"/>
    <col min="14853" max="14853" width="8.42578125" style="331" bestFit="1" customWidth="1"/>
    <col min="14854" max="14855" width="10.7109375" style="331" customWidth="1"/>
    <col min="14856" max="14856" width="10.140625" style="331" customWidth="1"/>
    <col min="14857" max="14857" width="14.42578125" style="331" customWidth="1"/>
    <col min="14858" max="15104" width="9.140625" style="331"/>
    <col min="15105" max="15105" width="5.28515625" style="331" customWidth="1"/>
    <col min="15106" max="15106" width="58.7109375" style="331" customWidth="1"/>
    <col min="15107" max="15107" width="2.28515625" style="331" customWidth="1"/>
    <col min="15108" max="15108" width="6" style="331" bestFit="1" customWidth="1"/>
    <col min="15109" max="15109" width="8.42578125" style="331" bestFit="1" customWidth="1"/>
    <col min="15110" max="15111" width="10.7109375" style="331" customWidth="1"/>
    <col min="15112" max="15112" width="10.140625" style="331" customWidth="1"/>
    <col min="15113" max="15113" width="14.42578125" style="331" customWidth="1"/>
    <col min="15114" max="15360" width="9.140625" style="331"/>
    <col min="15361" max="15361" width="5.28515625" style="331" customWidth="1"/>
    <col min="15362" max="15362" width="58.7109375" style="331" customWidth="1"/>
    <col min="15363" max="15363" width="2.28515625" style="331" customWidth="1"/>
    <col min="15364" max="15364" width="6" style="331" bestFit="1" customWidth="1"/>
    <col min="15365" max="15365" width="8.42578125" style="331" bestFit="1" customWidth="1"/>
    <col min="15366" max="15367" width="10.7109375" style="331" customWidth="1"/>
    <col min="15368" max="15368" width="10.140625" style="331" customWidth="1"/>
    <col min="15369" max="15369" width="14.42578125" style="331" customWidth="1"/>
    <col min="15370" max="15616" width="9.140625" style="331"/>
    <col min="15617" max="15617" width="5.28515625" style="331" customWidth="1"/>
    <col min="15618" max="15618" width="58.7109375" style="331" customWidth="1"/>
    <col min="15619" max="15619" width="2.28515625" style="331" customWidth="1"/>
    <col min="15620" max="15620" width="6" style="331" bestFit="1" customWidth="1"/>
    <col min="15621" max="15621" width="8.42578125" style="331" bestFit="1" customWidth="1"/>
    <col min="15622" max="15623" width="10.7109375" style="331" customWidth="1"/>
    <col min="15624" max="15624" width="10.140625" style="331" customWidth="1"/>
    <col min="15625" max="15625" width="14.42578125" style="331" customWidth="1"/>
    <col min="15626" max="15872" width="9.140625" style="331"/>
    <col min="15873" max="15873" width="5.28515625" style="331" customWidth="1"/>
    <col min="15874" max="15874" width="58.7109375" style="331" customWidth="1"/>
    <col min="15875" max="15875" width="2.28515625" style="331" customWidth="1"/>
    <col min="15876" max="15876" width="6" style="331" bestFit="1" customWidth="1"/>
    <col min="15877" max="15877" width="8.42578125" style="331" bestFit="1" customWidth="1"/>
    <col min="15878" max="15879" width="10.7109375" style="331" customWidth="1"/>
    <col min="15880" max="15880" width="10.140625" style="331" customWidth="1"/>
    <col min="15881" max="15881" width="14.42578125" style="331" customWidth="1"/>
    <col min="15882" max="16128" width="9.140625" style="331"/>
    <col min="16129" max="16129" width="5.28515625" style="331" customWidth="1"/>
    <col min="16130" max="16130" width="58.7109375" style="331" customWidth="1"/>
    <col min="16131" max="16131" width="2.28515625" style="331" customWidth="1"/>
    <col min="16132" max="16132" width="6" style="331" bestFit="1" customWidth="1"/>
    <col min="16133" max="16133" width="8.42578125" style="331" bestFit="1" customWidth="1"/>
    <col min="16134" max="16135" width="10.7109375" style="331" customWidth="1"/>
    <col min="16136" max="16136" width="10.140625" style="331" customWidth="1"/>
    <col min="16137" max="16137" width="14.42578125" style="331" customWidth="1"/>
    <col min="16138" max="16384" width="9.140625" style="331"/>
  </cols>
  <sheetData>
    <row r="1" spans="1:7" s="329" customFormat="1" ht="12.75">
      <c r="A1" s="351"/>
      <c r="B1" s="352"/>
      <c r="C1" s="352"/>
      <c r="D1" s="353"/>
      <c r="E1" s="353"/>
      <c r="F1" s="354"/>
      <c r="G1" s="352"/>
    </row>
    <row r="2" spans="1:7" s="329" customFormat="1" ht="18">
      <c r="A2" s="351"/>
      <c r="B2" s="355" t="s">
        <v>340</v>
      </c>
      <c r="C2" s="355"/>
      <c r="D2" s="356"/>
      <c r="E2" s="353"/>
      <c r="F2" s="354"/>
      <c r="G2" s="352"/>
    </row>
    <row r="3" spans="1:7" s="329" customFormat="1" ht="18">
      <c r="A3" s="351"/>
      <c r="B3" s="355" t="s">
        <v>341</v>
      </c>
      <c r="C3" s="355"/>
      <c r="D3" s="356"/>
      <c r="E3" s="353"/>
      <c r="F3" s="354"/>
      <c r="G3" s="352"/>
    </row>
    <row r="5" spans="1:7">
      <c r="A5" s="357" t="s">
        <v>556</v>
      </c>
      <c r="F5" s="358"/>
      <c r="G5" s="358"/>
    </row>
    <row r="6" spans="1:7">
      <c r="F6" s="361"/>
      <c r="G6" s="361"/>
    </row>
    <row r="7" spans="1:7">
      <c r="A7" s="362" t="str">
        <f>A14</f>
        <v>A.</v>
      </c>
      <c r="B7" s="363" t="s">
        <v>342</v>
      </c>
      <c r="C7" s="363"/>
      <c r="D7" s="364"/>
      <c r="F7" s="365"/>
      <c r="G7" s="358">
        <f>G77</f>
        <v>0</v>
      </c>
    </row>
    <row r="8" spans="1:7">
      <c r="A8" s="362" t="str">
        <f>A79</f>
        <v>B.</v>
      </c>
      <c r="B8" s="363" t="s">
        <v>343</v>
      </c>
      <c r="C8" s="363"/>
      <c r="D8" s="364"/>
      <c r="F8" s="365"/>
      <c r="G8" s="358">
        <f>G94</f>
        <v>0</v>
      </c>
    </row>
    <row r="9" spans="1:7">
      <c r="A9" s="362" t="str">
        <f>A96</f>
        <v>C.</v>
      </c>
      <c r="B9" s="363" t="s">
        <v>344</v>
      </c>
      <c r="C9" s="363"/>
      <c r="D9" s="364"/>
      <c r="F9" s="365"/>
      <c r="G9" s="358">
        <f>G218</f>
        <v>0</v>
      </c>
    </row>
    <row r="10" spans="1:7" ht="15" thickBot="1">
      <c r="A10" s="362" t="str">
        <f>A220</f>
        <v>D.</v>
      </c>
      <c r="B10" s="363" t="s">
        <v>345</v>
      </c>
      <c r="C10" s="363"/>
      <c r="D10" s="364"/>
      <c r="F10" s="365"/>
      <c r="G10" s="358">
        <f>G274</f>
        <v>0</v>
      </c>
    </row>
    <row r="11" spans="1:7" s="332" customFormat="1" ht="15.75" thickTop="1">
      <c r="A11" s="580" t="s">
        <v>557</v>
      </c>
      <c r="B11" s="580"/>
      <c r="C11" s="580"/>
      <c r="D11" s="580"/>
      <c r="E11" s="580"/>
      <c r="F11" s="366"/>
      <c r="G11" s="367">
        <f>SUM(G7:G10)</f>
        <v>0</v>
      </c>
    </row>
    <row r="14" spans="1:7" s="333" customFormat="1">
      <c r="A14" s="368" t="s">
        <v>346</v>
      </c>
      <c r="B14" s="369" t="s">
        <v>342</v>
      </c>
      <c r="C14" s="370"/>
      <c r="D14" s="371"/>
      <c r="E14" s="371"/>
      <c r="F14" s="372"/>
      <c r="G14" s="372"/>
    </row>
    <row r="15" spans="1:7" s="333" customFormat="1" ht="38.25">
      <c r="A15" s="368"/>
      <c r="B15" s="373" t="s">
        <v>347</v>
      </c>
      <c r="C15" s="373"/>
      <c r="D15" s="371"/>
      <c r="E15" s="371"/>
      <c r="F15" s="372"/>
      <c r="G15" s="372"/>
    </row>
    <row r="16" spans="1:7" s="333" customFormat="1" ht="15" thickBot="1">
      <c r="A16" s="368"/>
      <c r="B16" s="373"/>
      <c r="C16" s="373"/>
      <c r="D16" s="371"/>
      <c r="E16" s="371"/>
      <c r="F16" s="372"/>
      <c r="G16" s="372"/>
    </row>
    <row r="17" spans="1:7" s="334" customFormat="1" ht="26.25" thickBot="1">
      <c r="A17" s="374" t="s">
        <v>348</v>
      </c>
      <c r="B17" s="581" t="s">
        <v>349</v>
      </c>
      <c r="C17" s="582"/>
      <c r="D17" s="375" t="s">
        <v>6</v>
      </c>
      <c r="E17" s="375" t="s">
        <v>7</v>
      </c>
      <c r="F17" s="375" t="s">
        <v>8</v>
      </c>
      <c r="G17" s="376" t="s">
        <v>12</v>
      </c>
    </row>
    <row r="18" spans="1:7" s="335" customFormat="1" ht="15">
      <c r="A18" s="377"/>
      <c r="B18" s="378"/>
      <c r="C18" s="379"/>
      <c r="D18" s="379"/>
      <c r="E18" s="379"/>
      <c r="F18" s="379"/>
      <c r="G18" s="379"/>
    </row>
    <row r="19" spans="1:7" s="333" customFormat="1" ht="38.25">
      <c r="A19" s="368" t="s">
        <v>350</v>
      </c>
      <c r="B19" s="380" t="s">
        <v>351</v>
      </c>
      <c r="C19" s="380"/>
      <c r="D19" s="371"/>
      <c r="E19" s="371"/>
      <c r="F19" s="372"/>
      <c r="G19" s="372"/>
    </row>
    <row r="20" spans="1:7" s="333" customFormat="1">
      <c r="A20" s="368"/>
      <c r="B20" s="380" t="s">
        <v>352</v>
      </c>
      <c r="C20" s="380"/>
      <c r="D20" s="381" t="s">
        <v>353</v>
      </c>
      <c r="E20" s="381">
        <v>1000</v>
      </c>
      <c r="F20" s="501"/>
      <c r="G20" s="372">
        <f>E20*F20</f>
        <v>0</v>
      </c>
    </row>
    <row r="21" spans="1:7" s="333" customFormat="1">
      <c r="A21" s="368"/>
      <c r="B21" s="380"/>
      <c r="C21" s="380"/>
      <c r="D21" s="381"/>
      <c r="E21" s="381"/>
      <c r="F21" s="502"/>
      <c r="G21" s="383"/>
    </row>
    <row r="22" spans="1:7" s="333" customFormat="1" ht="25.5">
      <c r="A22" s="368" t="s">
        <v>354</v>
      </c>
      <c r="B22" s="384" t="s">
        <v>355</v>
      </c>
      <c r="C22" s="384"/>
      <c r="D22" s="381" t="s">
        <v>353</v>
      </c>
      <c r="E22" s="381">
        <v>40</v>
      </c>
      <c r="F22" s="502"/>
      <c r="G22" s="372">
        <f>E22*F22</f>
        <v>0</v>
      </c>
    </row>
    <row r="23" spans="1:7" s="336" customFormat="1" ht="12.75">
      <c r="A23" s="385"/>
      <c r="B23" s="386"/>
      <c r="C23" s="386"/>
      <c r="D23" s="387"/>
      <c r="E23" s="387"/>
      <c r="F23" s="503"/>
      <c r="G23" s="387"/>
    </row>
    <row r="24" spans="1:7" s="336" customFormat="1" ht="25.5">
      <c r="A24" s="388" t="s">
        <v>356</v>
      </c>
      <c r="B24" s="389" t="s">
        <v>357</v>
      </c>
      <c r="C24" s="389"/>
      <c r="D24" s="387" t="s">
        <v>15</v>
      </c>
      <c r="E24" s="390">
        <v>50</v>
      </c>
      <c r="F24" s="504"/>
      <c r="G24" s="372">
        <f>E24*F24</f>
        <v>0</v>
      </c>
    </row>
    <row r="25" spans="1:7" s="333" customFormat="1">
      <c r="A25" s="368"/>
      <c r="B25" s="380"/>
      <c r="C25" s="380"/>
      <c r="D25" s="381"/>
      <c r="E25" s="381"/>
      <c r="F25" s="501"/>
      <c r="G25" s="372"/>
    </row>
    <row r="26" spans="1:7" s="333" customFormat="1" ht="38.25">
      <c r="A26" s="368" t="s">
        <v>358</v>
      </c>
      <c r="B26" s="380" t="s">
        <v>359</v>
      </c>
      <c r="C26" s="380"/>
      <c r="D26" s="371" t="s">
        <v>15</v>
      </c>
      <c r="E26" s="371">
        <v>10</v>
      </c>
      <c r="F26" s="501"/>
      <c r="G26" s="372">
        <f>E26*F26</f>
        <v>0</v>
      </c>
    </row>
    <row r="27" spans="1:7" s="333" customFormat="1">
      <c r="A27" s="368"/>
      <c r="B27" s="380"/>
      <c r="C27" s="380"/>
      <c r="D27" s="371"/>
      <c r="E27" s="371"/>
      <c r="F27" s="501"/>
      <c r="G27" s="372"/>
    </row>
    <row r="28" spans="1:7" s="333" customFormat="1" ht="25.5">
      <c r="A28" s="368" t="s">
        <v>360</v>
      </c>
      <c r="B28" s="380" t="s">
        <v>361</v>
      </c>
      <c r="C28" s="380"/>
      <c r="D28" s="371" t="s">
        <v>15</v>
      </c>
      <c r="E28" s="371">
        <v>10</v>
      </c>
      <c r="F28" s="501"/>
      <c r="G28" s="372">
        <f>E28*F28</f>
        <v>0</v>
      </c>
    </row>
    <row r="29" spans="1:7" s="333" customFormat="1">
      <c r="A29" s="368"/>
      <c r="B29" s="380"/>
      <c r="C29" s="380"/>
      <c r="D29" s="371"/>
      <c r="E29" s="371"/>
      <c r="F29" s="501"/>
      <c r="G29" s="372"/>
    </row>
    <row r="30" spans="1:7" s="333" customFormat="1">
      <c r="A30" s="368" t="s">
        <v>362</v>
      </c>
      <c r="B30" s="380" t="s">
        <v>363</v>
      </c>
      <c r="C30" s="380"/>
      <c r="D30" s="371" t="s">
        <v>15</v>
      </c>
      <c r="E30" s="371">
        <v>20</v>
      </c>
      <c r="F30" s="501"/>
      <c r="G30" s="372">
        <f>E30*F30</f>
        <v>0</v>
      </c>
    </row>
    <row r="31" spans="1:7" s="333" customFormat="1">
      <c r="A31" s="368"/>
      <c r="B31" s="380"/>
      <c r="C31" s="380"/>
      <c r="D31" s="371"/>
      <c r="E31" s="371"/>
      <c r="F31" s="501"/>
      <c r="G31" s="372"/>
    </row>
    <row r="32" spans="1:7" s="333" customFormat="1" ht="38.25">
      <c r="A32" s="368" t="s">
        <v>364</v>
      </c>
      <c r="B32" s="380" t="s">
        <v>365</v>
      </c>
      <c r="C32" s="380"/>
      <c r="D32" s="371" t="s">
        <v>15</v>
      </c>
      <c r="E32" s="371">
        <v>4</v>
      </c>
      <c r="F32" s="501"/>
      <c r="G32" s="372">
        <f>E32*F32</f>
        <v>0</v>
      </c>
    </row>
    <row r="33" spans="1:7" s="333" customFormat="1">
      <c r="A33" s="368"/>
      <c r="B33" s="380"/>
      <c r="C33" s="380"/>
      <c r="D33" s="371"/>
      <c r="E33" s="371"/>
      <c r="F33" s="501"/>
      <c r="G33" s="372"/>
    </row>
    <row r="34" spans="1:7" s="333" customFormat="1" ht="51">
      <c r="A34" s="368" t="s">
        <v>366</v>
      </c>
      <c r="B34" s="380" t="s">
        <v>367</v>
      </c>
      <c r="C34" s="380"/>
      <c r="D34" s="371" t="s">
        <v>15</v>
      </c>
      <c r="E34" s="371">
        <v>3</v>
      </c>
      <c r="F34" s="501"/>
      <c r="G34" s="372">
        <f>E34*F34</f>
        <v>0</v>
      </c>
    </row>
    <row r="35" spans="1:7" s="333" customFormat="1">
      <c r="A35" s="368"/>
      <c r="B35" s="380"/>
      <c r="C35" s="380"/>
      <c r="D35" s="371"/>
      <c r="E35" s="371"/>
      <c r="F35" s="501"/>
      <c r="G35" s="372"/>
    </row>
    <row r="36" spans="1:7" s="333" customFormat="1" ht="102">
      <c r="A36" s="368" t="s">
        <v>368</v>
      </c>
      <c r="B36" s="380" t="s">
        <v>369</v>
      </c>
      <c r="C36" s="380"/>
      <c r="D36" s="371" t="s">
        <v>265</v>
      </c>
      <c r="E36" s="371">
        <v>1</v>
      </c>
      <c r="F36" s="501"/>
      <c r="G36" s="372">
        <f>E36*F36</f>
        <v>0</v>
      </c>
    </row>
    <row r="37" spans="1:7" s="333" customFormat="1">
      <c r="A37" s="368"/>
      <c r="B37" s="380"/>
      <c r="C37" s="380"/>
      <c r="D37" s="371"/>
      <c r="E37" s="371"/>
      <c r="F37" s="501"/>
      <c r="G37" s="372"/>
    </row>
    <row r="38" spans="1:7" s="333" customFormat="1" ht="38.25">
      <c r="A38" s="368" t="s">
        <v>370</v>
      </c>
      <c r="B38" s="380" t="s">
        <v>371</v>
      </c>
      <c r="C38" s="380"/>
      <c r="D38" s="381"/>
      <c r="E38" s="381"/>
      <c r="F38" s="501"/>
      <c r="G38" s="372"/>
    </row>
    <row r="39" spans="1:7" s="333" customFormat="1">
      <c r="A39" s="368"/>
      <c r="B39" s="380" t="s">
        <v>372</v>
      </c>
      <c r="C39" s="380"/>
      <c r="D39" s="392"/>
      <c r="E39" s="392"/>
      <c r="F39" s="372"/>
      <c r="G39" s="372"/>
    </row>
    <row r="40" spans="1:7" s="333" customFormat="1">
      <c r="A40" s="368"/>
      <c r="B40" s="380" t="s">
        <v>373</v>
      </c>
      <c r="C40" s="380"/>
      <c r="D40" s="392"/>
      <c r="E40" s="392"/>
      <c r="F40" s="372"/>
      <c r="G40" s="372"/>
    </row>
    <row r="41" spans="1:7" s="333" customFormat="1">
      <c r="A41" s="368"/>
      <c r="B41" s="380" t="s">
        <v>374</v>
      </c>
      <c r="C41" s="380"/>
      <c r="D41" s="392"/>
      <c r="E41" s="392"/>
      <c r="F41" s="372"/>
      <c r="G41" s="372"/>
    </row>
    <row r="42" spans="1:7" s="333" customFormat="1">
      <c r="A42" s="368"/>
      <c r="B42" s="380" t="s">
        <v>375</v>
      </c>
      <c r="C42" s="380"/>
      <c r="D42" s="392"/>
      <c r="E42" s="392"/>
      <c r="F42" s="372"/>
      <c r="G42" s="372"/>
    </row>
    <row r="43" spans="1:7" s="333" customFormat="1">
      <c r="A43" s="368"/>
      <c r="B43" s="380" t="s">
        <v>376</v>
      </c>
      <c r="C43" s="380"/>
      <c r="D43" s="392"/>
      <c r="E43" s="392"/>
      <c r="F43" s="372"/>
      <c r="G43" s="372"/>
    </row>
    <row r="44" spans="1:7" s="333" customFormat="1" ht="25.5">
      <c r="A44" s="368"/>
      <c r="B44" s="393" t="s">
        <v>377</v>
      </c>
      <c r="C44" s="393"/>
      <c r="D44" s="392"/>
      <c r="E44" s="392"/>
      <c r="F44" s="372"/>
      <c r="G44" s="372"/>
    </row>
    <row r="45" spans="1:7" s="333" customFormat="1">
      <c r="A45" s="368"/>
      <c r="B45" s="394" t="s">
        <v>378</v>
      </c>
      <c r="C45" s="394"/>
      <c r="D45" s="395" t="s">
        <v>265</v>
      </c>
      <c r="E45" s="395">
        <v>1</v>
      </c>
      <c r="F45" s="505"/>
      <c r="G45" s="372">
        <f>E45*F45</f>
        <v>0</v>
      </c>
    </row>
    <row r="46" spans="1:7" s="333" customFormat="1">
      <c r="A46" s="368"/>
      <c r="B46" s="380"/>
      <c r="C46" s="380"/>
      <c r="D46" s="371"/>
      <c r="E46" s="371"/>
      <c r="F46" s="501"/>
      <c r="G46" s="372"/>
    </row>
    <row r="47" spans="1:7" s="333" customFormat="1" ht="102">
      <c r="A47" s="368" t="s">
        <v>379</v>
      </c>
      <c r="B47" s="380" t="s">
        <v>380</v>
      </c>
      <c r="C47" s="380"/>
      <c r="D47" s="371" t="s">
        <v>265</v>
      </c>
      <c r="E47" s="371">
        <v>2</v>
      </c>
      <c r="F47" s="501"/>
      <c r="G47" s="372">
        <f>E47*F47</f>
        <v>0</v>
      </c>
    </row>
    <row r="48" spans="1:7" s="333" customFormat="1">
      <c r="A48" s="368"/>
      <c r="B48" s="380"/>
      <c r="C48" s="380"/>
      <c r="D48" s="381"/>
      <c r="E48" s="381"/>
      <c r="F48" s="501"/>
      <c r="G48" s="372"/>
    </row>
    <row r="49" spans="1:7" s="333" customFormat="1">
      <c r="A49" s="368" t="s">
        <v>381</v>
      </c>
      <c r="B49" s="380" t="s">
        <v>382</v>
      </c>
      <c r="C49" s="380"/>
      <c r="D49" s="371"/>
      <c r="E49" s="371"/>
      <c r="F49" s="501"/>
      <c r="G49" s="372"/>
    </row>
    <row r="50" spans="1:7" s="333" customFormat="1">
      <c r="A50" s="368"/>
      <c r="B50" s="380" t="s">
        <v>383</v>
      </c>
      <c r="C50" s="380"/>
      <c r="D50" s="381" t="s">
        <v>15</v>
      </c>
      <c r="E50" s="381">
        <v>1</v>
      </c>
      <c r="F50" s="396"/>
      <c r="G50" s="372"/>
    </row>
    <row r="51" spans="1:7" s="333" customFormat="1">
      <c r="A51" s="368"/>
      <c r="B51" s="380" t="s">
        <v>384</v>
      </c>
      <c r="C51" s="380"/>
      <c r="D51" s="381" t="s">
        <v>353</v>
      </c>
      <c r="E51" s="381">
        <v>5</v>
      </c>
      <c r="F51" s="396"/>
      <c r="G51" s="372"/>
    </row>
    <row r="52" spans="1:7" s="333" customFormat="1" ht="25.5">
      <c r="A52" s="368"/>
      <c r="B52" s="380" t="s">
        <v>385</v>
      </c>
      <c r="C52" s="380"/>
      <c r="D52" s="381" t="s">
        <v>15</v>
      </c>
      <c r="E52" s="381">
        <v>1</v>
      </c>
      <c r="F52" s="396"/>
      <c r="G52" s="372"/>
    </row>
    <row r="53" spans="1:7" s="333" customFormat="1">
      <c r="A53" s="368"/>
      <c r="B53" s="394" t="s">
        <v>378</v>
      </c>
      <c r="C53" s="394"/>
      <c r="D53" s="395" t="s">
        <v>265</v>
      </c>
      <c r="E53" s="395">
        <v>1</v>
      </c>
      <c r="F53" s="505"/>
      <c r="G53" s="372">
        <f>E53*F53</f>
        <v>0</v>
      </c>
    </row>
    <row r="54" spans="1:7" s="333" customFormat="1">
      <c r="A54" s="368"/>
      <c r="B54" s="380"/>
      <c r="C54" s="380"/>
      <c r="D54" s="371"/>
      <c r="E54" s="371"/>
      <c r="F54" s="506"/>
      <c r="G54" s="372"/>
    </row>
    <row r="55" spans="1:7" s="333" customFormat="1" ht="38.25">
      <c r="A55" s="368" t="s">
        <v>386</v>
      </c>
      <c r="B55" s="389" t="s">
        <v>387</v>
      </c>
      <c r="C55" s="380"/>
      <c r="D55" s="381" t="s">
        <v>15</v>
      </c>
      <c r="E55" s="381">
        <v>1</v>
      </c>
      <c r="F55" s="506"/>
      <c r="G55" s="372">
        <f>E55*F55</f>
        <v>0</v>
      </c>
    </row>
    <row r="56" spans="1:7" s="333" customFormat="1">
      <c r="A56" s="368"/>
      <c r="B56" s="380"/>
      <c r="C56" s="380"/>
      <c r="D56" s="371"/>
      <c r="E56" s="371"/>
      <c r="F56" s="501"/>
      <c r="G56" s="372"/>
    </row>
    <row r="57" spans="1:7" s="333" customFormat="1" ht="51">
      <c r="A57" s="397" t="s">
        <v>388</v>
      </c>
      <c r="B57" s="398" t="s">
        <v>389</v>
      </c>
      <c r="C57" s="398"/>
      <c r="D57" s="399"/>
      <c r="E57" s="399"/>
      <c r="F57" s="501"/>
      <c r="G57" s="372"/>
    </row>
    <row r="58" spans="1:7" s="333" customFormat="1">
      <c r="A58" s="400"/>
      <c r="B58" s="401" t="s">
        <v>390</v>
      </c>
      <c r="C58" s="401"/>
      <c r="D58" s="399" t="s">
        <v>353</v>
      </c>
      <c r="E58" s="399">
        <v>60</v>
      </c>
      <c r="F58" s="501"/>
      <c r="G58" s="372">
        <f t="shared" ref="G58:G59" si="0">E58*F58</f>
        <v>0</v>
      </c>
    </row>
    <row r="59" spans="1:7" s="333" customFormat="1">
      <c r="A59" s="400"/>
      <c r="B59" s="401" t="s">
        <v>391</v>
      </c>
      <c r="C59" s="401"/>
      <c r="D59" s="399" t="s">
        <v>353</v>
      </c>
      <c r="E59" s="399">
        <v>150</v>
      </c>
      <c r="F59" s="501"/>
      <c r="G59" s="372">
        <f t="shared" si="0"/>
        <v>0</v>
      </c>
    </row>
    <row r="60" spans="1:7" s="333" customFormat="1">
      <c r="A60" s="400"/>
      <c r="B60" s="402"/>
      <c r="C60" s="402"/>
      <c r="D60" s="399"/>
      <c r="E60" s="399"/>
      <c r="F60" s="501"/>
      <c r="G60" s="372"/>
    </row>
    <row r="61" spans="1:7" s="333" customFormat="1">
      <c r="A61" s="397" t="s">
        <v>392</v>
      </c>
      <c r="B61" s="398" t="s">
        <v>393</v>
      </c>
      <c r="C61" s="398"/>
      <c r="D61" s="399" t="s">
        <v>353</v>
      </c>
      <c r="E61" s="399">
        <v>60</v>
      </c>
      <c r="F61" s="501"/>
      <c r="G61" s="372">
        <f>E61*F61</f>
        <v>0</v>
      </c>
    </row>
    <row r="62" spans="1:7" s="333" customFormat="1">
      <c r="A62" s="400"/>
      <c r="B62" s="402"/>
      <c r="C62" s="402"/>
      <c r="D62" s="399"/>
      <c r="E62" s="399"/>
      <c r="F62" s="501"/>
      <c r="G62" s="372"/>
    </row>
    <row r="63" spans="1:7" s="333" customFormat="1" ht="38.25">
      <c r="A63" s="397" t="s">
        <v>394</v>
      </c>
      <c r="B63" s="380" t="s">
        <v>395</v>
      </c>
      <c r="C63" s="403"/>
      <c r="D63" s="399" t="s">
        <v>265</v>
      </c>
      <c r="E63" s="399">
        <v>2</v>
      </c>
      <c r="F63" s="501"/>
      <c r="G63" s="372">
        <f>E63*F63</f>
        <v>0</v>
      </c>
    </row>
    <row r="64" spans="1:7" s="333" customFormat="1">
      <c r="A64" s="368"/>
      <c r="B64" s="380"/>
      <c r="C64" s="380"/>
      <c r="D64" s="371"/>
      <c r="E64" s="371"/>
      <c r="F64" s="501"/>
      <c r="G64" s="372"/>
    </row>
    <row r="65" spans="1:7" s="333" customFormat="1" ht="38.25">
      <c r="A65" s="397" t="s">
        <v>396</v>
      </c>
      <c r="B65" s="403" t="s">
        <v>397</v>
      </c>
      <c r="C65" s="403"/>
      <c r="D65" s="399" t="s">
        <v>265</v>
      </c>
      <c r="E65" s="399">
        <v>5</v>
      </c>
      <c r="F65" s="501"/>
      <c r="G65" s="372">
        <f>E65*F65</f>
        <v>0</v>
      </c>
    </row>
    <row r="66" spans="1:7" s="333" customFormat="1">
      <c r="A66" s="368"/>
      <c r="B66" s="380"/>
      <c r="C66" s="380"/>
      <c r="D66" s="371"/>
      <c r="E66" s="404"/>
      <c r="F66" s="501"/>
      <c r="G66" s="372"/>
    </row>
    <row r="67" spans="1:7" s="333" customFormat="1" ht="25.5">
      <c r="A67" s="397" t="s">
        <v>398</v>
      </c>
      <c r="B67" s="403" t="s">
        <v>399</v>
      </c>
      <c r="C67" s="403"/>
      <c r="D67" s="399" t="s">
        <v>265</v>
      </c>
      <c r="E67" s="399">
        <v>1</v>
      </c>
      <c r="F67" s="501"/>
      <c r="G67" s="372">
        <f>E67*F67</f>
        <v>0</v>
      </c>
    </row>
    <row r="68" spans="1:7" s="333" customFormat="1">
      <c r="A68" s="397"/>
      <c r="B68" s="403"/>
      <c r="C68" s="403"/>
      <c r="D68" s="399"/>
      <c r="E68" s="399"/>
      <c r="F68" s="501"/>
      <c r="G68" s="372"/>
    </row>
    <row r="69" spans="1:7" s="333" customFormat="1" ht="38.25">
      <c r="A69" s="397" t="s">
        <v>400</v>
      </c>
      <c r="B69" s="403" t="s">
        <v>401</v>
      </c>
      <c r="C69" s="403"/>
      <c r="D69" s="399" t="s">
        <v>265</v>
      </c>
      <c r="E69" s="399">
        <v>7</v>
      </c>
      <c r="F69" s="501"/>
      <c r="G69" s="372">
        <f>E69*F69</f>
        <v>0</v>
      </c>
    </row>
    <row r="70" spans="1:7" s="333" customFormat="1">
      <c r="A70" s="368"/>
      <c r="B70" s="380"/>
      <c r="C70" s="380"/>
      <c r="D70" s="371"/>
      <c r="E70" s="371"/>
      <c r="F70" s="501"/>
      <c r="G70" s="372"/>
    </row>
    <row r="71" spans="1:7" s="333" customFormat="1" ht="51">
      <c r="A71" s="368" t="s">
        <v>402</v>
      </c>
      <c r="B71" s="405" t="s">
        <v>403</v>
      </c>
      <c r="C71" s="380"/>
      <c r="D71" s="371"/>
      <c r="E71" s="371"/>
      <c r="F71" s="507"/>
      <c r="G71" s="406"/>
    </row>
    <row r="72" spans="1:7" s="333" customFormat="1" ht="89.25">
      <c r="A72" s="368"/>
      <c r="B72" s="407" t="s">
        <v>404</v>
      </c>
      <c r="C72" s="380"/>
      <c r="D72" s="371"/>
      <c r="E72" s="371"/>
      <c r="F72" s="507"/>
      <c r="G72" s="406"/>
    </row>
    <row r="73" spans="1:7" s="333" customFormat="1">
      <c r="A73" s="368"/>
      <c r="B73" s="394" t="s">
        <v>378</v>
      </c>
      <c r="C73" s="394"/>
      <c r="D73" s="395" t="s">
        <v>265</v>
      </c>
      <c r="E73" s="395">
        <v>1</v>
      </c>
      <c r="F73" s="505"/>
      <c r="G73" s="372">
        <f>E73*F73</f>
        <v>0</v>
      </c>
    </row>
    <row r="74" spans="1:7" s="333" customFormat="1">
      <c r="A74" s="368"/>
      <c r="B74" s="380"/>
      <c r="C74" s="380"/>
      <c r="D74" s="371"/>
      <c r="E74" s="371"/>
      <c r="F74" s="501"/>
      <c r="G74" s="372"/>
    </row>
    <row r="75" spans="1:7" s="333" customFormat="1" ht="25.5">
      <c r="A75" s="368" t="s">
        <v>405</v>
      </c>
      <c r="B75" s="389" t="s">
        <v>406</v>
      </c>
      <c r="C75" s="380"/>
      <c r="D75" s="381" t="s">
        <v>15</v>
      </c>
      <c r="E75" s="381">
        <v>1</v>
      </c>
      <c r="F75" s="501"/>
      <c r="G75" s="372">
        <f>E75*F75</f>
        <v>0</v>
      </c>
    </row>
    <row r="76" spans="1:7" s="329" customFormat="1" ht="13.5" thickBot="1">
      <c r="A76" s="351"/>
      <c r="B76" s="408"/>
      <c r="C76" s="408"/>
      <c r="D76" s="390"/>
      <c r="E76" s="390"/>
      <c r="F76" s="352"/>
      <c r="G76" s="352"/>
    </row>
    <row r="77" spans="1:7" s="329" customFormat="1" ht="12.75">
      <c r="A77" s="409"/>
      <c r="B77" s="410" t="s">
        <v>407</v>
      </c>
      <c r="C77" s="411"/>
      <c r="D77" s="412" t="s">
        <v>408</v>
      </c>
      <c r="E77" s="413"/>
      <c r="F77" s="414"/>
      <c r="G77" s="415">
        <f>SUM(G20:G75)</f>
        <v>0</v>
      </c>
    </row>
    <row r="78" spans="1:7" s="329" customFormat="1" ht="12.75">
      <c r="A78" s="416"/>
      <c r="B78" s="417"/>
      <c r="C78" s="418"/>
      <c r="D78" s="419"/>
      <c r="E78" s="420"/>
      <c r="F78" s="421"/>
      <c r="G78" s="422"/>
    </row>
    <row r="79" spans="1:7" s="333" customFormat="1">
      <c r="A79" s="368" t="s">
        <v>409</v>
      </c>
      <c r="B79" s="423" t="s">
        <v>410</v>
      </c>
      <c r="C79" s="424"/>
      <c r="D79" s="371"/>
      <c r="E79" s="371"/>
      <c r="F79" s="383"/>
      <c r="G79" s="383"/>
    </row>
    <row r="80" spans="1:7" s="333" customFormat="1" ht="38.25">
      <c r="A80" s="368"/>
      <c r="B80" s="373" t="s">
        <v>347</v>
      </c>
      <c r="C80" s="373"/>
      <c r="D80" s="371"/>
      <c r="E80" s="371"/>
      <c r="F80" s="383"/>
      <c r="G80" s="383"/>
    </row>
    <row r="81" spans="1:7" s="333" customFormat="1" ht="15" thickBot="1">
      <c r="A81" s="368"/>
      <c r="B81" s="373"/>
      <c r="C81" s="373"/>
      <c r="D81" s="371"/>
      <c r="E81" s="371"/>
      <c r="F81" s="383"/>
      <c r="G81" s="383"/>
    </row>
    <row r="82" spans="1:7" s="334" customFormat="1" ht="26.25" thickBot="1">
      <c r="A82" s="374" t="s">
        <v>348</v>
      </c>
      <c r="B82" s="581" t="s">
        <v>349</v>
      </c>
      <c r="C82" s="582"/>
      <c r="D82" s="375" t="s">
        <v>6</v>
      </c>
      <c r="E82" s="375" t="s">
        <v>7</v>
      </c>
      <c r="F82" s="375" t="s">
        <v>8</v>
      </c>
      <c r="G82" s="376" t="s">
        <v>12</v>
      </c>
    </row>
    <row r="83" spans="1:7" s="335" customFormat="1" ht="15">
      <c r="A83" s="377"/>
      <c r="B83" s="378"/>
      <c r="C83" s="379"/>
      <c r="D83" s="379"/>
      <c r="E83" s="379"/>
      <c r="F83" s="379"/>
      <c r="G83" s="379"/>
    </row>
    <row r="84" spans="1:7" s="333" customFormat="1" ht="25.5">
      <c r="A84" s="368" t="s">
        <v>350</v>
      </c>
      <c r="B84" s="408" t="s">
        <v>411</v>
      </c>
      <c r="C84" s="380"/>
      <c r="D84" s="371"/>
      <c r="E84" s="371"/>
      <c r="F84" s="383"/>
      <c r="G84" s="383"/>
    </row>
    <row r="85" spans="1:7" s="333" customFormat="1">
      <c r="A85" s="368"/>
      <c r="B85" s="386" t="s">
        <v>412</v>
      </c>
      <c r="C85" s="380"/>
      <c r="D85" s="381" t="s">
        <v>353</v>
      </c>
      <c r="E85" s="381">
        <v>250</v>
      </c>
      <c r="F85" s="501"/>
      <c r="G85" s="372">
        <f>E85*F85</f>
        <v>0</v>
      </c>
    </row>
    <row r="86" spans="1:7" s="333" customFormat="1">
      <c r="A86" s="368"/>
      <c r="B86" s="386" t="s">
        <v>413</v>
      </c>
      <c r="C86" s="380"/>
      <c r="D86" s="381" t="s">
        <v>353</v>
      </c>
      <c r="E86" s="381">
        <v>150</v>
      </c>
      <c r="F86" s="501"/>
      <c r="G86" s="372">
        <f>E86*F86</f>
        <v>0</v>
      </c>
    </row>
    <row r="87" spans="1:7" s="336" customFormat="1" ht="12.75">
      <c r="A87" s="385"/>
      <c r="B87" s="393"/>
      <c r="C87" s="393"/>
      <c r="D87" s="390"/>
      <c r="E87" s="390"/>
      <c r="F87" s="390"/>
      <c r="G87" s="387"/>
    </row>
    <row r="88" spans="1:7" s="336" customFormat="1" ht="25.5">
      <c r="A88" s="385" t="s">
        <v>354</v>
      </c>
      <c r="B88" s="425" t="s">
        <v>414</v>
      </c>
      <c r="C88" s="386"/>
      <c r="D88" s="387"/>
      <c r="E88" s="387"/>
      <c r="F88" s="387"/>
      <c r="G88" s="387"/>
    </row>
    <row r="89" spans="1:7" s="336" customFormat="1" ht="12.75">
      <c r="A89" s="385"/>
      <c r="B89" s="386" t="s">
        <v>415</v>
      </c>
      <c r="C89" s="386"/>
      <c r="D89" s="387" t="s">
        <v>15</v>
      </c>
      <c r="E89" s="387">
        <v>12</v>
      </c>
      <c r="F89" s="501"/>
      <c r="G89" s="372">
        <f t="shared" ref="G89:G90" si="1">E89*F89</f>
        <v>0</v>
      </c>
    </row>
    <row r="90" spans="1:7" s="336" customFormat="1" ht="12.75">
      <c r="A90" s="385"/>
      <c r="B90" s="386" t="s">
        <v>412</v>
      </c>
      <c r="C90" s="386"/>
      <c r="D90" s="387" t="s">
        <v>15</v>
      </c>
      <c r="E90" s="387">
        <v>6</v>
      </c>
      <c r="F90" s="501"/>
      <c r="G90" s="372">
        <f t="shared" si="1"/>
        <v>0</v>
      </c>
    </row>
    <row r="91" spans="1:7" s="333" customFormat="1">
      <c r="A91" s="368"/>
      <c r="B91" s="380"/>
      <c r="C91" s="380"/>
      <c r="D91" s="381"/>
      <c r="E91" s="381"/>
      <c r="F91" s="382"/>
      <c r="G91" s="383"/>
    </row>
    <row r="92" spans="1:7" s="333" customFormat="1">
      <c r="A92" s="368" t="s">
        <v>356</v>
      </c>
      <c r="B92" s="380" t="s">
        <v>416</v>
      </c>
      <c r="C92" s="380"/>
      <c r="D92" s="381" t="s">
        <v>417</v>
      </c>
      <c r="E92" s="381">
        <v>1</v>
      </c>
      <c r="F92" s="501"/>
      <c r="G92" s="372">
        <f>E92*F92</f>
        <v>0</v>
      </c>
    </row>
    <row r="93" spans="1:7" s="329" customFormat="1" ht="13.5" thickBot="1">
      <c r="A93" s="351"/>
      <c r="B93" s="408"/>
      <c r="C93" s="408"/>
      <c r="D93" s="390"/>
      <c r="E93" s="390"/>
      <c r="F93" s="352"/>
      <c r="G93" s="352"/>
    </row>
    <row r="94" spans="1:7" s="329" customFormat="1" ht="12.75">
      <c r="A94" s="409"/>
      <c r="B94" s="410" t="s">
        <v>407</v>
      </c>
      <c r="C94" s="411"/>
      <c r="D94" s="412" t="s">
        <v>408</v>
      </c>
      <c r="E94" s="413"/>
      <c r="F94" s="414"/>
      <c r="G94" s="415">
        <f>SUM(G85:G92)</f>
        <v>0</v>
      </c>
    </row>
    <row r="95" spans="1:7" s="333" customFormat="1">
      <c r="A95" s="368"/>
      <c r="B95" s="406"/>
      <c r="C95" s="406"/>
      <c r="D95" s="371"/>
      <c r="E95" s="371"/>
      <c r="F95" s="372"/>
      <c r="G95" s="372"/>
    </row>
    <row r="96" spans="1:7" s="337" customFormat="1">
      <c r="A96" s="426" t="s">
        <v>418</v>
      </c>
      <c r="B96" s="427" t="s">
        <v>344</v>
      </c>
      <c r="C96" s="427"/>
      <c r="D96" s="428"/>
      <c r="E96" s="428"/>
      <c r="F96" s="429"/>
      <c r="G96" s="429"/>
    </row>
    <row r="97" spans="1:7" s="333" customFormat="1" ht="38.25">
      <c r="A97" s="368"/>
      <c r="B97" s="373" t="s">
        <v>347</v>
      </c>
      <c r="C97" s="373"/>
      <c r="D97" s="371"/>
      <c r="E97" s="371"/>
      <c r="F97" s="383"/>
      <c r="G97" s="383"/>
    </row>
    <row r="98" spans="1:7" s="333" customFormat="1" ht="76.5">
      <c r="A98" s="430"/>
      <c r="B98" s="431" t="s">
        <v>419</v>
      </c>
      <c r="C98" s="432"/>
      <c r="D98" s="428"/>
      <c r="E98" s="428"/>
      <c r="F98" s="433"/>
      <c r="G98" s="433"/>
    </row>
    <row r="99" spans="1:7" s="333" customFormat="1" ht="15" thickBot="1">
      <c r="A99" s="430"/>
      <c r="B99" s="431"/>
      <c r="C99" s="432"/>
      <c r="D99" s="428"/>
      <c r="E99" s="428"/>
      <c r="F99" s="433"/>
      <c r="G99" s="433"/>
    </row>
    <row r="100" spans="1:7" s="334" customFormat="1" ht="26.25" thickBot="1">
      <c r="A100" s="374" t="s">
        <v>348</v>
      </c>
      <c r="B100" s="581" t="s">
        <v>349</v>
      </c>
      <c r="C100" s="582"/>
      <c r="D100" s="375" t="s">
        <v>6</v>
      </c>
      <c r="E100" s="375" t="s">
        <v>7</v>
      </c>
      <c r="F100" s="375" t="s">
        <v>8</v>
      </c>
      <c r="G100" s="376" t="s">
        <v>12</v>
      </c>
    </row>
    <row r="101" spans="1:7" s="333" customFormat="1">
      <c r="A101" s="426"/>
      <c r="B101" s="431"/>
      <c r="C101" s="431"/>
      <c r="D101" s="428"/>
      <c r="E101" s="428"/>
      <c r="F101" s="383"/>
      <c r="G101" s="383"/>
    </row>
    <row r="102" spans="1:7" s="333" customFormat="1">
      <c r="A102" s="426" t="s">
        <v>350</v>
      </c>
      <c r="B102" s="434" t="s">
        <v>420</v>
      </c>
      <c r="C102" s="431"/>
      <c r="D102" s="428"/>
      <c r="E102" s="428"/>
      <c r="F102" s="372"/>
      <c r="G102" s="372"/>
    </row>
    <row r="103" spans="1:7" s="333" customFormat="1" ht="51">
      <c r="A103" s="426"/>
      <c r="B103" s="435" t="s">
        <v>421</v>
      </c>
      <c r="C103" s="431"/>
      <c r="D103" s="428"/>
      <c r="E103" s="428"/>
      <c r="F103" s="372"/>
      <c r="G103" s="372"/>
    </row>
    <row r="104" spans="1:7" s="338" customFormat="1" ht="127.5">
      <c r="A104" s="436"/>
      <c r="B104" s="435" t="s">
        <v>422</v>
      </c>
      <c r="C104" s="406"/>
      <c r="D104" s="437" t="s">
        <v>15</v>
      </c>
      <c r="E104" s="437">
        <v>1</v>
      </c>
      <c r="F104" s="438"/>
      <c r="G104" s="439"/>
    </row>
    <row r="105" spans="1:7" s="333" customFormat="1" ht="38.25">
      <c r="A105" s="426"/>
      <c r="B105" s="435" t="s">
        <v>423</v>
      </c>
      <c r="C105" s="435"/>
      <c r="D105" s="437" t="s">
        <v>15</v>
      </c>
      <c r="E105" s="437">
        <v>1</v>
      </c>
      <c r="F105" s="383"/>
      <c r="G105" s="383"/>
    </row>
    <row r="106" spans="1:7" s="333" customFormat="1" ht="38.25">
      <c r="A106" s="426"/>
      <c r="B106" s="389" t="s">
        <v>424</v>
      </c>
      <c r="C106" s="389"/>
      <c r="D106" s="390" t="s">
        <v>15</v>
      </c>
      <c r="E106" s="390">
        <v>1</v>
      </c>
      <c r="F106" s="383"/>
      <c r="G106" s="383"/>
    </row>
    <row r="107" spans="1:7" s="333" customFormat="1" ht="25.5">
      <c r="A107" s="426"/>
      <c r="B107" s="389" t="s">
        <v>425</v>
      </c>
      <c r="C107" s="389"/>
      <c r="D107" s="390" t="s">
        <v>15</v>
      </c>
      <c r="E107" s="390">
        <v>2</v>
      </c>
      <c r="F107" s="383"/>
      <c r="G107" s="383"/>
    </row>
    <row r="108" spans="1:7" s="338" customFormat="1" ht="12.75">
      <c r="A108" s="436"/>
      <c r="B108" s="440" t="s">
        <v>426</v>
      </c>
      <c r="C108" s="440"/>
      <c r="D108" s="437" t="s">
        <v>15</v>
      </c>
      <c r="E108" s="437">
        <v>2</v>
      </c>
      <c r="F108" s="438"/>
      <c r="G108" s="438"/>
    </row>
    <row r="109" spans="1:7" s="338" customFormat="1" ht="12.75">
      <c r="A109" s="436"/>
      <c r="B109" s="440" t="s">
        <v>427</v>
      </c>
      <c r="C109" s="440"/>
      <c r="D109" s="437" t="s">
        <v>15</v>
      </c>
      <c r="E109" s="437">
        <v>3</v>
      </c>
      <c r="F109" s="438"/>
      <c r="G109" s="438"/>
    </row>
    <row r="110" spans="1:7" s="336" customFormat="1" ht="12.75">
      <c r="A110" s="388"/>
      <c r="B110" s="389" t="s">
        <v>428</v>
      </c>
      <c r="C110" s="389"/>
      <c r="D110" s="390" t="s">
        <v>15</v>
      </c>
      <c r="E110" s="390">
        <v>1</v>
      </c>
      <c r="F110" s="387"/>
      <c r="G110" s="441"/>
    </row>
    <row r="111" spans="1:7" s="336" customFormat="1" ht="12.75">
      <c r="A111" s="442"/>
      <c r="B111" s="389" t="s">
        <v>429</v>
      </c>
      <c r="C111" s="389"/>
      <c r="D111" s="390" t="s">
        <v>15</v>
      </c>
      <c r="E111" s="390">
        <v>2</v>
      </c>
      <c r="F111" s="387"/>
      <c r="G111" s="441"/>
    </row>
    <row r="112" spans="1:7" s="336" customFormat="1" ht="12.75">
      <c r="A112" s="442"/>
      <c r="B112" s="389" t="s">
        <v>430</v>
      </c>
      <c r="C112" s="389"/>
      <c r="D112" s="390" t="s">
        <v>15</v>
      </c>
      <c r="E112" s="390">
        <v>5</v>
      </c>
      <c r="F112" s="443"/>
      <c r="G112" s="441"/>
    </row>
    <row r="113" spans="1:7" s="336" customFormat="1">
      <c r="A113" s="442"/>
      <c r="B113" s="389" t="s">
        <v>431</v>
      </c>
      <c r="C113" s="389"/>
      <c r="D113" s="390" t="s">
        <v>15</v>
      </c>
      <c r="E113" s="390">
        <v>1</v>
      </c>
      <c r="F113" s="444"/>
      <c r="G113" s="441"/>
    </row>
    <row r="114" spans="1:7" s="336" customFormat="1">
      <c r="A114" s="442"/>
      <c r="B114" s="389" t="s">
        <v>432</v>
      </c>
      <c r="C114" s="389"/>
      <c r="D114" s="390" t="s">
        <v>15</v>
      </c>
      <c r="E114" s="390">
        <v>22</v>
      </c>
      <c r="F114" s="444"/>
      <c r="G114" s="441"/>
    </row>
    <row r="115" spans="1:7" s="336" customFormat="1">
      <c r="A115" s="442"/>
      <c r="B115" s="389" t="s">
        <v>433</v>
      </c>
      <c r="C115" s="389"/>
      <c r="D115" s="390" t="s">
        <v>15</v>
      </c>
      <c r="E115" s="390">
        <v>2</v>
      </c>
      <c r="F115" s="444"/>
      <c r="G115" s="441"/>
    </row>
    <row r="116" spans="1:7" s="336" customFormat="1">
      <c r="A116" s="442"/>
      <c r="B116" s="389" t="s">
        <v>434</v>
      </c>
      <c r="C116" s="389"/>
      <c r="D116" s="390" t="s">
        <v>15</v>
      </c>
      <c r="E116" s="390">
        <v>2</v>
      </c>
      <c r="F116" s="444"/>
      <c r="G116" s="441"/>
    </row>
    <row r="117" spans="1:7" s="336" customFormat="1">
      <c r="A117" s="442"/>
      <c r="B117" s="389" t="s">
        <v>435</v>
      </c>
      <c r="C117" s="389"/>
      <c r="D117" s="390" t="s">
        <v>15</v>
      </c>
      <c r="E117" s="390">
        <v>2</v>
      </c>
      <c r="F117" s="444"/>
      <c r="G117" s="441"/>
    </row>
    <row r="118" spans="1:7" s="336" customFormat="1">
      <c r="A118" s="442"/>
      <c r="B118" s="389" t="s">
        <v>436</v>
      </c>
      <c r="C118" s="389"/>
      <c r="D118" s="390" t="s">
        <v>15</v>
      </c>
      <c r="E118" s="390">
        <v>1</v>
      </c>
      <c r="F118" s="444"/>
      <c r="G118" s="441"/>
    </row>
    <row r="119" spans="1:7" s="336" customFormat="1">
      <c r="A119" s="442"/>
      <c r="B119" s="389" t="s">
        <v>437</v>
      </c>
      <c r="C119" s="389"/>
      <c r="D119" s="390" t="s">
        <v>15</v>
      </c>
      <c r="E119" s="390">
        <v>2</v>
      </c>
      <c r="F119" s="444"/>
      <c r="G119" s="441"/>
    </row>
    <row r="120" spans="1:7" s="336" customFormat="1">
      <c r="A120" s="388"/>
      <c r="B120" s="389" t="s">
        <v>438</v>
      </c>
      <c r="C120" s="389"/>
      <c r="D120" s="390" t="s">
        <v>15</v>
      </c>
      <c r="E120" s="390">
        <v>1</v>
      </c>
      <c r="F120" s="444"/>
      <c r="G120" s="441"/>
    </row>
    <row r="121" spans="1:7" s="336" customFormat="1">
      <c r="A121" s="388"/>
      <c r="B121" s="389" t="s">
        <v>439</v>
      </c>
      <c r="C121" s="389"/>
      <c r="D121" s="390" t="s">
        <v>15</v>
      </c>
      <c r="E121" s="390">
        <v>3</v>
      </c>
      <c r="F121" s="444"/>
      <c r="G121" s="441"/>
    </row>
    <row r="122" spans="1:7" s="336" customFormat="1" ht="25.5">
      <c r="A122" s="445"/>
      <c r="B122" s="389" t="s">
        <v>440</v>
      </c>
      <c r="C122" s="439"/>
      <c r="D122" s="390" t="s">
        <v>15</v>
      </c>
      <c r="E122" s="390">
        <v>2</v>
      </c>
      <c r="F122" s="444"/>
      <c r="G122" s="441"/>
    </row>
    <row r="123" spans="1:7" s="336" customFormat="1">
      <c r="A123" s="388"/>
      <c r="B123" s="408" t="s">
        <v>441</v>
      </c>
      <c r="C123" s="408"/>
      <c r="D123" s="390" t="s">
        <v>15</v>
      </c>
      <c r="E123" s="390">
        <v>16</v>
      </c>
      <c r="F123" s="444"/>
      <c r="G123" s="441"/>
    </row>
    <row r="124" spans="1:7" s="336" customFormat="1">
      <c r="A124" s="445"/>
      <c r="B124" s="389" t="s">
        <v>442</v>
      </c>
      <c r="C124" s="439"/>
      <c r="D124" s="390" t="s">
        <v>15</v>
      </c>
      <c r="E124" s="390">
        <v>1</v>
      </c>
      <c r="F124" s="444"/>
      <c r="G124" s="441"/>
    </row>
    <row r="125" spans="1:7" s="336" customFormat="1">
      <c r="A125" s="445"/>
      <c r="B125" s="389" t="s">
        <v>443</v>
      </c>
      <c r="C125" s="439"/>
      <c r="D125" s="390" t="s">
        <v>15</v>
      </c>
      <c r="E125" s="390">
        <v>1</v>
      </c>
      <c r="F125" s="444"/>
      <c r="G125" s="441"/>
    </row>
    <row r="126" spans="1:7" s="336" customFormat="1">
      <c r="A126" s="445"/>
      <c r="B126" s="389" t="s">
        <v>444</v>
      </c>
      <c r="C126" s="439"/>
      <c r="D126" s="390" t="s">
        <v>15</v>
      </c>
      <c r="E126" s="390">
        <v>1</v>
      </c>
      <c r="F126" s="444"/>
      <c r="G126" s="441"/>
    </row>
    <row r="127" spans="1:7" s="336" customFormat="1">
      <c r="A127" s="445"/>
      <c r="B127" s="389" t="s">
        <v>445</v>
      </c>
      <c r="C127" s="439"/>
      <c r="D127" s="390" t="s">
        <v>15</v>
      </c>
      <c r="E127" s="390">
        <v>1</v>
      </c>
      <c r="F127" s="444"/>
      <c r="G127" s="441"/>
    </row>
    <row r="128" spans="1:7" s="336" customFormat="1">
      <c r="A128" s="445"/>
      <c r="B128" s="389" t="s">
        <v>446</v>
      </c>
      <c r="C128" s="439"/>
      <c r="D128" s="390" t="s">
        <v>15</v>
      </c>
      <c r="E128" s="390">
        <v>6</v>
      </c>
      <c r="F128" s="444"/>
      <c r="G128" s="441"/>
    </row>
    <row r="129" spans="1:7" s="336" customFormat="1">
      <c r="A129" s="445"/>
      <c r="B129" s="389" t="s">
        <v>447</v>
      </c>
      <c r="C129" s="439"/>
      <c r="D129" s="390" t="s">
        <v>15</v>
      </c>
      <c r="E129" s="390">
        <v>6</v>
      </c>
      <c r="F129" s="444"/>
      <c r="G129" s="441"/>
    </row>
    <row r="130" spans="1:7" s="336" customFormat="1">
      <c r="A130" s="445"/>
      <c r="B130" s="389" t="s">
        <v>448</v>
      </c>
      <c r="C130" s="439"/>
      <c r="D130" s="390" t="s">
        <v>15</v>
      </c>
      <c r="E130" s="390">
        <v>6</v>
      </c>
      <c r="F130" s="444"/>
      <c r="G130" s="441"/>
    </row>
    <row r="131" spans="1:7" s="336" customFormat="1">
      <c r="A131" s="445"/>
      <c r="B131" s="389" t="s">
        <v>449</v>
      </c>
      <c r="C131" s="439"/>
      <c r="D131" s="390" t="s">
        <v>15</v>
      </c>
      <c r="E131" s="390">
        <v>6</v>
      </c>
      <c r="F131" s="444"/>
      <c r="G131" s="441"/>
    </row>
    <row r="132" spans="1:7" s="336" customFormat="1" ht="38.25">
      <c r="A132" s="388"/>
      <c r="B132" s="389" t="s">
        <v>450</v>
      </c>
      <c r="C132" s="408"/>
      <c r="D132" s="390" t="s">
        <v>15</v>
      </c>
      <c r="E132" s="390">
        <v>1</v>
      </c>
      <c r="F132" s="444"/>
      <c r="G132" s="441"/>
    </row>
    <row r="133" spans="1:7" s="336" customFormat="1">
      <c r="A133" s="388"/>
      <c r="B133" s="389" t="s">
        <v>451</v>
      </c>
      <c r="C133" s="389"/>
      <c r="D133" s="390" t="s">
        <v>15</v>
      </c>
      <c r="E133" s="390">
        <v>3</v>
      </c>
      <c r="F133" s="444"/>
      <c r="G133" s="441"/>
    </row>
    <row r="134" spans="1:7" s="336" customFormat="1">
      <c r="A134" s="388"/>
      <c r="B134" s="389" t="s">
        <v>452</v>
      </c>
      <c r="C134" s="389"/>
      <c r="D134" s="390" t="s">
        <v>15</v>
      </c>
      <c r="E134" s="390">
        <v>2</v>
      </c>
      <c r="F134" s="444"/>
      <c r="G134" s="441"/>
    </row>
    <row r="135" spans="1:7" s="336" customFormat="1">
      <c r="A135" s="388"/>
      <c r="B135" s="389" t="s">
        <v>453</v>
      </c>
      <c r="C135" s="389"/>
      <c r="D135" s="390" t="s">
        <v>15</v>
      </c>
      <c r="E135" s="390">
        <v>1</v>
      </c>
      <c r="F135" s="444"/>
      <c r="G135" s="441"/>
    </row>
    <row r="136" spans="1:7" s="336" customFormat="1" ht="25.5">
      <c r="A136" s="388"/>
      <c r="B136" s="389" t="s">
        <v>454</v>
      </c>
      <c r="C136" s="389"/>
      <c r="D136" s="390" t="s">
        <v>15</v>
      </c>
      <c r="E136" s="390">
        <v>1</v>
      </c>
      <c r="F136" s="444"/>
      <c r="G136" s="441"/>
    </row>
    <row r="137" spans="1:7" s="336" customFormat="1" ht="12.75">
      <c r="A137" s="388"/>
      <c r="B137" s="389" t="s">
        <v>455</v>
      </c>
      <c r="C137" s="389"/>
      <c r="D137" s="390" t="s">
        <v>15</v>
      </c>
      <c r="E137" s="390">
        <v>1</v>
      </c>
      <c r="F137" s="387"/>
      <c r="G137" s="441"/>
    </row>
    <row r="138" spans="1:7" s="336" customFormat="1" ht="38.25">
      <c r="A138" s="388"/>
      <c r="B138" s="389" t="s">
        <v>456</v>
      </c>
      <c r="C138" s="389"/>
      <c r="D138" s="390" t="s">
        <v>15</v>
      </c>
      <c r="E138" s="390">
        <v>10</v>
      </c>
      <c r="F138" s="387"/>
      <c r="G138" s="441"/>
    </row>
    <row r="139" spans="1:7" s="336" customFormat="1" ht="25.5">
      <c r="A139" s="388"/>
      <c r="B139" s="389" t="s">
        <v>457</v>
      </c>
      <c r="C139" s="389"/>
      <c r="D139" s="390" t="s">
        <v>15</v>
      </c>
      <c r="E139" s="390">
        <v>20</v>
      </c>
      <c r="F139" s="387"/>
      <c r="G139" s="441"/>
    </row>
    <row r="140" spans="1:7" s="336" customFormat="1" ht="25.5">
      <c r="A140" s="388"/>
      <c r="B140" s="389" t="s">
        <v>458</v>
      </c>
      <c r="C140" s="389"/>
      <c r="D140" s="390" t="s">
        <v>15</v>
      </c>
      <c r="E140" s="390">
        <v>10</v>
      </c>
      <c r="F140" s="387"/>
      <c r="G140" s="441"/>
    </row>
    <row r="141" spans="1:7" s="336" customFormat="1" ht="12.75">
      <c r="A141" s="388"/>
      <c r="B141" s="389" t="s">
        <v>459</v>
      </c>
      <c r="C141" s="389"/>
      <c r="D141" s="390" t="s">
        <v>15</v>
      </c>
      <c r="E141" s="390">
        <v>1</v>
      </c>
      <c r="F141" s="387"/>
      <c r="G141" s="441"/>
    </row>
    <row r="142" spans="1:7" s="336" customFormat="1" ht="12.75">
      <c r="A142" s="388"/>
      <c r="B142" s="408" t="s">
        <v>460</v>
      </c>
      <c r="C142" s="408"/>
      <c r="D142" s="390" t="s">
        <v>15</v>
      </c>
      <c r="E142" s="390">
        <v>1</v>
      </c>
      <c r="F142" s="387"/>
      <c r="G142" s="441"/>
    </row>
    <row r="143" spans="1:7" s="336" customFormat="1" ht="12.75">
      <c r="A143" s="388"/>
      <c r="B143" s="393" t="s">
        <v>461</v>
      </c>
      <c r="C143" s="446"/>
      <c r="D143" s="390" t="s">
        <v>15</v>
      </c>
      <c r="E143" s="390">
        <v>4</v>
      </c>
      <c r="F143" s="387"/>
      <c r="G143" s="441"/>
    </row>
    <row r="144" spans="1:7" s="336" customFormat="1" ht="12.75">
      <c r="A144" s="388"/>
      <c r="B144" s="393" t="s">
        <v>462</v>
      </c>
      <c r="C144" s="446"/>
      <c r="D144" s="390" t="s">
        <v>15</v>
      </c>
      <c r="E144" s="390">
        <v>4</v>
      </c>
      <c r="F144" s="387"/>
      <c r="G144" s="441"/>
    </row>
    <row r="145" spans="1:7" s="336" customFormat="1" ht="12.75">
      <c r="A145" s="388"/>
      <c r="B145" s="393" t="s">
        <v>463</v>
      </c>
      <c r="C145" s="446"/>
      <c r="D145" s="390" t="s">
        <v>15</v>
      </c>
      <c r="E145" s="390">
        <v>4</v>
      </c>
      <c r="F145" s="443"/>
      <c r="G145" s="441"/>
    </row>
    <row r="146" spans="1:7" s="336" customFormat="1">
      <c r="A146" s="388"/>
      <c r="B146" s="393" t="s">
        <v>464</v>
      </c>
      <c r="C146" s="446"/>
      <c r="D146" s="390" t="s">
        <v>15</v>
      </c>
      <c r="E146" s="390">
        <v>4</v>
      </c>
      <c r="F146" s="444"/>
      <c r="G146" s="441"/>
    </row>
    <row r="147" spans="1:7" s="336" customFormat="1" ht="25.5">
      <c r="A147" s="388"/>
      <c r="B147" s="408" t="s">
        <v>465</v>
      </c>
      <c r="C147" s="393"/>
      <c r="D147" s="390" t="s">
        <v>15</v>
      </c>
      <c r="E147" s="390">
        <v>1</v>
      </c>
      <c r="F147" s="444"/>
      <c r="G147" s="441"/>
    </row>
    <row r="148" spans="1:7" s="336" customFormat="1">
      <c r="A148" s="388"/>
      <c r="B148" s="393" t="s">
        <v>466</v>
      </c>
      <c r="C148" s="446"/>
      <c r="D148" s="390" t="s">
        <v>15</v>
      </c>
      <c r="E148" s="390">
        <v>1</v>
      </c>
      <c r="F148" s="444"/>
      <c r="G148" s="441"/>
    </row>
    <row r="149" spans="1:7" s="336" customFormat="1">
      <c r="A149" s="388"/>
      <c r="B149" s="393" t="s">
        <v>464</v>
      </c>
      <c r="C149" s="446"/>
      <c r="D149" s="390" t="s">
        <v>15</v>
      </c>
      <c r="E149" s="390">
        <v>1</v>
      </c>
      <c r="F149" s="444"/>
      <c r="G149" s="441"/>
    </row>
    <row r="150" spans="1:7" s="336" customFormat="1" ht="25.5">
      <c r="A150" s="442"/>
      <c r="B150" s="408" t="s">
        <v>467</v>
      </c>
      <c r="C150" s="408"/>
      <c r="D150" s="390" t="s">
        <v>15</v>
      </c>
      <c r="E150" s="390">
        <v>1</v>
      </c>
      <c r="F150" s="444"/>
      <c r="G150" s="441"/>
    </row>
    <row r="151" spans="1:7" s="336" customFormat="1" ht="25.5">
      <c r="A151" s="442"/>
      <c r="B151" s="408" t="s">
        <v>468</v>
      </c>
      <c r="C151" s="408"/>
      <c r="D151" s="390" t="s">
        <v>15</v>
      </c>
      <c r="E151" s="390">
        <v>2</v>
      </c>
      <c r="F151" s="444"/>
      <c r="G151" s="441"/>
    </row>
    <row r="152" spans="1:7" s="336" customFormat="1" ht="25.5">
      <c r="A152" s="447"/>
      <c r="B152" s="405" t="s">
        <v>469</v>
      </c>
      <c r="C152" s="405"/>
      <c r="D152" s="448" t="s">
        <v>15</v>
      </c>
      <c r="E152" s="448">
        <v>2</v>
      </c>
      <c r="F152" s="444"/>
      <c r="G152" s="441"/>
    </row>
    <row r="153" spans="1:7" s="336" customFormat="1" ht="38.25">
      <c r="A153" s="447"/>
      <c r="B153" s="405" t="s">
        <v>470</v>
      </c>
      <c r="C153" s="405"/>
      <c r="D153" s="448" t="s">
        <v>15</v>
      </c>
      <c r="E153" s="448">
        <v>1</v>
      </c>
      <c r="F153" s="444"/>
      <c r="G153" s="441"/>
    </row>
    <row r="154" spans="1:7" s="336" customFormat="1">
      <c r="A154" s="388"/>
      <c r="B154" s="389" t="s">
        <v>471</v>
      </c>
      <c r="C154" s="389"/>
      <c r="D154" s="390" t="s">
        <v>15</v>
      </c>
      <c r="E154" s="390">
        <v>3</v>
      </c>
      <c r="F154" s="444"/>
      <c r="G154" s="441"/>
    </row>
    <row r="155" spans="1:7" s="336" customFormat="1">
      <c r="A155" s="449"/>
      <c r="B155" s="393" t="s">
        <v>472</v>
      </c>
      <c r="C155" s="393"/>
      <c r="D155" s="390" t="s">
        <v>15</v>
      </c>
      <c r="E155" s="390">
        <v>3</v>
      </c>
      <c r="F155" s="444"/>
      <c r="G155" s="441"/>
    </row>
    <row r="156" spans="1:7" s="336" customFormat="1">
      <c r="A156" s="449"/>
      <c r="B156" s="393" t="s">
        <v>473</v>
      </c>
      <c r="C156" s="393"/>
      <c r="D156" s="390" t="s">
        <v>15</v>
      </c>
      <c r="E156" s="390">
        <v>3</v>
      </c>
      <c r="F156" s="444"/>
      <c r="G156" s="441"/>
    </row>
    <row r="157" spans="1:7" s="336" customFormat="1">
      <c r="A157" s="388"/>
      <c r="B157" s="389" t="s">
        <v>474</v>
      </c>
      <c r="C157" s="389"/>
      <c r="D157" s="390" t="s">
        <v>475</v>
      </c>
      <c r="E157" s="390">
        <v>1</v>
      </c>
      <c r="F157" s="444"/>
      <c r="G157" s="441"/>
    </row>
    <row r="158" spans="1:7" s="336" customFormat="1">
      <c r="A158" s="388"/>
      <c r="B158" s="389" t="s">
        <v>476</v>
      </c>
      <c r="C158" s="389"/>
      <c r="D158" s="390" t="s">
        <v>475</v>
      </c>
      <c r="E158" s="390">
        <v>4</v>
      </c>
      <c r="F158" s="444"/>
      <c r="G158" s="441"/>
    </row>
    <row r="159" spans="1:7" s="336" customFormat="1">
      <c r="A159" s="388"/>
      <c r="B159" s="408" t="s">
        <v>477</v>
      </c>
      <c r="C159" s="408"/>
      <c r="D159" s="390" t="s">
        <v>15</v>
      </c>
      <c r="E159" s="390">
        <v>3</v>
      </c>
      <c r="F159" s="444"/>
      <c r="G159" s="441"/>
    </row>
    <row r="160" spans="1:7" s="336" customFormat="1">
      <c r="A160" s="388"/>
      <c r="B160" s="408" t="s">
        <v>478</v>
      </c>
      <c r="C160" s="408"/>
      <c r="D160" s="390" t="s">
        <v>15</v>
      </c>
      <c r="E160" s="390">
        <v>6</v>
      </c>
      <c r="F160" s="444"/>
      <c r="G160" s="441"/>
    </row>
    <row r="161" spans="1:7" s="336" customFormat="1">
      <c r="A161" s="388"/>
      <c r="B161" s="408" t="s">
        <v>479</v>
      </c>
      <c r="C161" s="408"/>
      <c r="D161" s="390" t="s">
        <v>15</v>
      </c>
      <c r="E161" s="390">
        <v>40</v>
      </c>
      <c r="F161" s="444"/>
      <c r="G161" s="441"/>
    </row>
    <row r="162" spans="1:7" s="336" customFormat="1">
      <c r="A162" s="388"/>
      <c r="B162" s="408" t="s">
        <v>480</v>
      </c>
      <c r="C162" s="408"/>
      <c r="D162" s="390" t="s">
        <v>15</v>
      </c>
      <c r="E162" s="390">
        <v>1</v>
      </c>
      <c r="F162" s="444"/>
      <c r="G162" s="441"/>
    </row>
    <row r="163" spans="1:7" s="336" customFormat="1" ht="25.5">
      <c r="A163" s="388"/>
      <c r="B163" s="408" t="s">
        <v>481</v>
      </c>
      <c r="C163" s="408"/>
      <c r="D163" s="390" t="s">
        <v>265</v>
      </c>
      <c r="E163" s="390">
        <v>1</v>
      </c>
      <c r="F163" s="444"/>
      <c r="G163" s="441"/>
    </row>
    <row r="164" spans="1:7" s="336" customFormat="1">
      <c r="A164" s="388"/>
      <c r="B164" s="408" t="s">
        <v>482</v>
      </c>
      <c r="C164" s="408"/>
      <c r="D164" s="390" t="s">
        <v>265</v>
      </c>
      <c r="E164" s="390">
        <v>1</v>
      </c>
      <c r="F164" s="444"/>
      <c r="G164" s="441"/>
    </row>
    <row r="165" spans="1:7" s="336" customFormat="1" ht="12.75">
      <c r="A165" s="388"/>
      <c r="B165" s="394" t="s">
        <v>378</v>
      </c>
      <c r="C165" s="394"/>
      <c r="D165" s="395" t="s">
        <v>265</v>
      </c>
      <c r="E165" s="395">
        <v>1</v>
      </c>
      <c r="F165" s="501"/>
      <c r="G165" s="372">
        <f>E165*F165</f>
        <v>0</v>
      </c>
    </row>
    <row r="166" spans="1:7" s="336" customFormat="1" ht="15">
      <c r="A166" s="450"/>
      <c r="B166" s="451"/>
      <c r="C166" s="451"/>
      <c r="D166" s="387"/>
      <c r="E166" s="452"/>
      <c r="F166" s="453"/>
      <c r="G166" s="441"/>
    </row>
    <row r="167" spans="1:7" s="336" customFormat="1" ht="25.5">
      <c r="A167" s="445" t="s">
        <v>354</v>
      </c>
      <c r="B167" s="434" t="s">
        <v>483</v>
      </c>
      <c r="C167" s="434"/>
      <c r="D167" s="454"/>
      <c r="E167" s="454"/>
      <c r="F167" s="455"/>
      <c r="G167" s="441"/>
    </row>
    <row r="168" spans="1:7" s="336" customFormat="1" ht="38.25">
      <c r="A168" s="445"/>
      <c r="B168" s="389" t="s">
        <v>484</v>
      </c>
      <c r="C168" s="389"/>
      <c r="D168" s="390" t="s">
        <v>15</v>
      </c>
      <c r="E168" s="390">
        <v>1</v>
      </c>
      <c r="F168" s="456"/>
      <c r="G168" s="441"/>
    </row>
    <row r="169" spans="1:7" s="336" customFormat="1" ht="12.75">
      <c r="A169" s="445"/>
      <c r="B169" s="408" t="s">
        <v>485</v>
      </c>
      <c r="C169" s="408"/>
      <c r="D169" s="390" t="s">
        <v>15</v>
      </c>
      <c r="E169" s="390">
        <v>1</v>
      </c>
      <c r="F169" s="456"/>
      <c r="G169" s="441" t="s">
        <v>486</v>
      </c>
    </row>
    <row r="170" spans="1:7" s="336" customFormat="1" ht="12.75">
      <c r="A170" s="445"/>
      <c r="B170" s="408" t="s">
        <v>487</v>
      </c>
      <c r="C170" s="408"/>
      <c r="D170" s="390" t="s">
        <v>15</v>
      </c>
      <c r="E170" s="390">
        <v>2</v>
      </c>
      <c r="F170" s="456"/>
      <c r="G170" s="441"/>
    </row>
    <row r="171" spans="1:7" s="336" customFormat="1" ht="25.5">
      <c r="A171" s="388"/>
      <c r="B171" s="408" t="s">
        <v>488</v>
      </c>
      <c r="C171" s="408"/>
      <c r="D171" s="390" t="s">
        <v>15</v>
      </c>
      <c r="E171" s="390">
        <v>1</v>
      </c>
      <c r="F171" s="456"/>
      <c r="G171" s="441" t="s">
        <v>486</v>
      </c>
    </row>
    <row r="172" spans="1:7" s="336" customFormat="1" ht="12.75">
      <c r="A172" s="388"/>
      <c r="B172" s="408" t="s">
        <v>489</v>
      </c>
      <c r="C172" s="408"/>
      <c r="D172" s="390" t="s">
        <v>265</v>
      </c>
      <c r="E172" s="390">
        <v>1</v>
      </c>
      <c r="F172" s="456"/>
      <c r="G172" s="441" t="s">
        <v>486</v>
      </c>
    </row>
    <row r="173" spans="1:7" s="336" customFormat="1" ht="12.75">
      <c r="A173" s="445"/>
      <c r="B173" s="394" t="s">
        <v>378</v>
      </c>
      <c r="C173" s="394"/>
      <c r="D173" s="395" t="s">
        <v>265</v>
      </c>
      <c r="E173" s="395">
        <v>1</v>
      </c>
      <c r="F173" s="501"/>
      <c r="G173" s="372">
        <f>E173*F173</f>
        <v>0</v>
      </c>
    </row>
    <row r="174" spans="1:7" s="336" customFormat="1" ht="12.75">
      <c r="A174" s="445"/>
      <c r="B174" s="417"/>
      <c r="C174" s="417"/>
      <c r="D174" s="419"/>
      <c r="E174" s="419"/>
      <c r="F174" s="456"/>
      <c r="G174" s="441"/>
    </row>
    <row r="175" spans="1:7" s="336" customFormat="1" ht="51">
      <c r="A175" s="445" t="s">
        <v>356</v>
      </c>
      <c r="B175" s="389" t="s">
        <v>490</v>
      </c>
      <c r="C175" s="393"/>
      <c r="D175" s="457"/>
      <c r="E175" s="458"/>
      <c r="F175" s="456"/>
      <c r="G175" s="441"/>
    </row>
    <row r="176" spans="1:7" s="336" customFormat="1" ht="25.5">
      <c r="A176" s="445"/>
      <c r="B176" s="459" t="s">
        <v>491</v>
      </c>
      <c r="C176" s="393"/>
      <c r="D176" s="457" t="s">
        <v>265</v>
      </c>
      <c r="E176" s="458">
        <v>3</v>
      </c>
      <c r="F176" s="456"/>
      <c r="G176" s="441"/>
    </row>
    <row r="177" spans="1:7" s="336" customFormat="1" ht="12.75">
      <c r="A177" s="445"/>
      <c r="B177" s="389" t="s">
        <v>492</v>
      </c>
      <c r="C177" s="389"/>
      <c r="D177" s="457" t="s">
        <v>15</v>
      </c>
      <c r="E177" s="391">
        <v>1</v>
      </c>
      <c r="F177" s="456"/>
      <c r="G177" s="441"/>
    </row>
    <row r="178" spans="1:7" s="336" customFormat="1" ht="12.75">
      <c r="A178" s="445"/>
      <c r="B178" s="389" t="s">
        <v>493</v>
      </c>
      <c r="C178" s="389"/>
      <c r="D178" s="457" t="s">
        <v>15</v>
      </c>
      <c r="E178" s="391">
        <v>5</v>
      </c>
      <c r="F178" s="456"/>
      <c r="G178" s="441"/>
    </row>
    <row r="179" spans="1:7" s="336" customFormat="1" ht="12.75">
      <c r="A179" s="445"/>
      <c r="B179" s="389" t="s">
        <v>432</v>
      </c>
      <c r="C179" s="389"/>
      <c r="D179" s="457" t="s">
        <v>15</v>
      </c>
      <c r="E179" s="391">
        <v>2</v>
      </c>
      <c r="F179" s="456"/>
      <c r="G179" s="441"/>
    </row>
    <row r="180" spans="1:7" s="336" customFormat="1" ht="12.75">
      <c r="A180" s="445"/>
      <c r="B180" s="389" t="s">
        <v>494</v>
      </c>
      <c r="C180" s="389"/>
      <c r="D180" s="457" t="s">
        <v>15</v>
      </c>
      <c r="E180" s="391">
        <v>1</v>
      </c>
      <c r="F180" s="456"/>
      <c r="G180" s="441"/>
    </row>
    <row r="181" spans="1:7" s="336" customFormat="1" ht="12.75">
      <c r="A181" s="445"/>
      <c r="B181" s="389" t="s">
        <v>451</v>
      </c>
      <c r="C181" s="389"/>
      <c r="D181" s="457" t="s">
        <v>15</v>
      </c>
      <c r="E181" s="458">
        <v>1</v>
      </c>
      <c r="F181" s="456"/>
      <c r="G181" s="441"/>
    </row>
    <row r="182" spans="1:7" s="336" customFormat="1" ht="12.75">
      <c r="A182" s="445"/>
      <c r="B182" s="389" t="s">
        <v>452</v>
      </c>
      <c r="C182" s="389"/>
      <c r="D182" s="457" t="s">
        <v>15</v>
      </c>
      <c r="E182" s="458">
        <v>1</v>
      </c>
      <c r="F182" s="456"/>
      <c r="G182" s="441"/>
    </row>
    <row r="183" spans="1:7" s="336" customFormat="1" ht="25.5">
      <c r="A183" s="445"/>
      <c r="B183" s="405" t="s">
        <v>495</v>
      </c>
      <c r="C183" s="405"/>
      <c r="D183" s="460" t="s">
        <v>15</v>
      </c>
      <c r="E183" s="461">
        <v>1</v>
      </c>
      <c r="F183" s="456"/>
      <c r="G183" s="441"/>
    </row>
    <row r="184" spans="1:7" s="336" customFormat="1" ht="12.75">
      <c r="A184" s="445"/>
      <c r="B184" s="389" t="s">
        <v>496</v>
      </c>
      <c r="C184" s="389"/>
      <c r="D184" s="457" t="s">
        <v>475</v>
      </c>
      <c r="E184" s="458">
        <v>1</v>
      </c>
      <c r="F184" s="456"/>
      <c r="G184" s="441"/>
    </row>
    <row r="185" spans="1:7" s="336" customFormat="1" ht="12.75">
      <c r="A185" s="445"/>
      <c r="B185" s="389" t="s">
        <v>476</v>
      </c>
      <c r="C185" s="389"/>
      <c r="D185" s="457" t="s">
        <v>475</v>
      </c>
      <c r="E185" s="458">
        <v>4</v>
      </c>
      <c r="F185" s="456"/>
      <c r="G185" s="441"/>
    </row>
    <row r="186" spans="1:7" s="336" customFormat="1" ht="12.75">
      <c r="A186" s="445"/>
      <c r="B186" s="389" t="s">
        <v>497</v>
      </c>
      <c r="C186" s="446"/>
      <c r="D186" s="462" t="s">
        <v>265</v>
      </c>
      <c r="E186" s="421">
        <v>1</v>
      </c>
      <c r="F186" s="456"/>
      <c r="G186" s="441"/>
    </row>
    <row r="187" spans="1:7" s="336" customFormat="1" ht="25.5">
      <c r="A187" s="445"/>
      <c r="B187" s="389" t="s">
        <v>498</v>
      </c>
      <c r="C187" s="439"/>
      <c r="D187" s="458" t="s">
        <v>15</v>
      </c>
      <c r="E187" s="458">
        <v>1</v>
      </c>
      <c r="F187" s="456"/>
      <c r="G187" s="441"/>
    </row>
    <row r="188" spans="1:7" s="336" customFormat="1" ht="12.75">
      <c r="A188" s="445"/>
      <c r="B188" s="408" t="s">
        <v>499</v>
      </c>
      <c r="C188" s="446"/>
      <c r="D188" s="457" t="s">
        <v>15</v>
      </c>
      <c r="E188" s="458">
        <v>12</v>
      </c>
      <c r="F188" s="456"/>
      <c r="G188" s="441"/>
    </row>
    <row r="189" spans="1:7" s="336" customFormat="1" ht="12.75">
      <c r="A189" s="445"/>
      <c r="B189" s="408" t="s">
        <v>480</v>
      </c>
      <c r="C189" s="446"/>
      <c r="D189" s="457" t="s">
        <v>15</v>
      </c>
      <c r="E189" s="458">
        <v>1</v>
      </c>
      <c r="F189" s="456"/>
      <c r="G189" s="441"/>
    </row>
    <row r="190" spans="1:7" s="336" customFormat="1" ht="25.5">
      <c r="A190" s="445"/>
      <c r="B190" s="408" t="s">
        <v>481</v>
      </c>
      <c r="C190" s="446"/>
      <c r="D190" s="457" t="s">
        <v>15</v>
      </c>
      <c r="E190" s="458">
        <v>1</v>
      </c>
      <c r="F190" s="456"/>
      <c r="G190" s="441"/>
    </row>
    <row r="191" spans="1:7" s="336" customFormat="1" ht="12.75">
      <c r="A191" s="445"/>
      <c r="B191" s="408" t="s">
        <v>482</v>
      </c>
      <c r="C191" s="446"/>
      <c r="D191" s="463" t="s">
        <v>265</v>
      </c>
      <c r="E191" s="458">
        <v>1</v>
      </c>
      <c r="F191" s="456"/>
      <c r="G191" s="441"/>
    </row>
    <row r="192" spans="1:7" s="336" customFormat="1" ht="12.75">
      <c r="A192" s="445"/>
      <c r="B192" s="394" t="s">
        <v>378</v>
      </c>
      <c r="C192" s="464"/>
      <c r="D192" s="465" t="s">
        <v>265</v>
      </c>
      <c r="E192" s="466">
        <v>1</v>
      </c>
      <c r="F192" s="501"/>
      <c r="G192" s="372">
        <f>E192*F192</f>
        <v>0</v>
      </c>
    </row>
    <row r="193" spans="1:7" s="336" customFormat="1" ht="12.75">
      <c r="A193" s="445"/>
      <c r="B193" s="417"/>
      <c r="C193" s="417"/>
      <c r="D193" s="419"/>
      <c r="E193" s="419"/>
      <c r="F193" s="456"/>
      <c r="G193" s="441"/>
    </row>
    <row r="194" spans="1:7" s="336" customFormat="1" ht="25.5">
      <c r="A194" s="445" t="s">
        <v>358</v>
      </c>
      <c r="B194" s="434" t="s">
        <v>500</v>
      </c>
      <c r="C194" s="434"/>
      <c r="D194" s="467"/>
      <c r="E194" s="455"/>
      <c r="F194" s="456"/>
      <c r="G194" s="441"/>
    </row>
    <row r="195" spans="1:7" s="336" customFormat="1" ht="12.75" customHeight="1">
      <c r="A195" s="445"/>
      <c r="B195" s="408" t="s">
        <v>501</v>
      </c>
      <c r="C195" s="408"/>
      <c r="D195" s="457" t="s">
        <v>15</v>
      </c>
      <c r="E195" s="458">
        <v>1</v>
      </c>
      <c r="F195" s="456"/>
      <c r="G195" s="441"/>
    </row>
    <row r="196" spans="1:7" s="336" customFormat="1" ht="12.75">
      <c r="A196" s="445"/>
      <c r="B196" s="408" t="s">
        <v>502</v>
      </c>
      <c r="C196" s="408"/>
      <c r="D196" s="457" t="s">
        <v>15</v>
      </c>
      <c r="E196" s="458">
        <v>1</v>
      </c>
      <c r="F196" s="456"/>
      <c r="G196" s="441"/>
    </row>
    <row r="197" spans="1:7" s="336" customFormat="1" ht="12.75">
      <c r="A197" s="445"/>
      <c r="B197" s="408" t="s">
        <v>503</v>
      </c>
      <c r="C197" s="408"/>
      <c r="D197" s="457" t="s">
        <v>15</v>
      </c>
      <c r="E197" s="458">
        <v>1</v>
      </c>
      <c r="F197" s="456"/>
      <c r="G197" s="441"/>
    </row>
    <row r="198" spans="1:7" s="336" customFormat="1" ht="12.75">
      <c r="A198" s="445"/>
      <c r="B198" s="408" t="s">
        <v>504</v>
      </c>
      <c r="C198" s="408"/>
      <c r="D198" s="457" t="s">
        <v>15</v>
      </c>
      <c r="E198" s="458">
        <v>2</v>
      </c>
      <c r="F198" s="456"/>
      <c r="G198" s="441"/>
    </row>
    <row r="199" spans="1:7" s="336" customFormat="1" ht="12.75">
      <c r="A199" s="445"/>
      <c r="B199" s="408" t="s">
        <v>505</v>
      </c>
      <c r="C199" s="408"/>
      <c r="D199" s="457" t="s">
        <v>15</v>
      </c>
      <c r="E199" s="458">
        <v>1</v>
      </c>
      <c r="F199" s="456"/>
      <c r="G199" s="441"/>
    </row>
    <row r="200" spans="1:7" s="336" customFormat="1" ht="12.75">
      <c r="A200" s="445"/>
      <c r="B200" s="408" t="s">
        <v>506</v>
      </c>
      <c r="C200" s="408"/>
      <c r="D200" s="457" t="s">
        <v>265</v>
      </c>
      <c r="E200" s="458">
        <v>1</v>
      </c>
      <c r="F200" s="456"/>
      <c r="G200" s="441"/>
    </row>
    <row r="201" spans="1:7" s="336" customFormat="1" ht="12.75">
      <c r="A201" s="445"/>
      <c r="B201" s="394" t="s">
        <v>378</v>
      </c>
      <c r="C201" s="394"/>
      <c r="D201" s="468" t="s">
        <v>265</v>
      </c>
      <c r="E201" s="469">
        <v>1</v>
      </c>
      <c r="F201" s="501"/>
      <c r="G201" s="372">
        <f>E201*F201</f>
        <v>0</v>
      </c>
    </row>
    <row r="202" spans="1:7" s="336" customFormat="1" ht="12.75">
      <c r="A202" s="445"/>
      <c r="B202" s="417"/>
      <c r="C202" s="417"/>
      <c r="D202" s="419"/>
      <c r="E202" s="419"/>
      <c r="F202" s="456"/>
      <c r="G202" s="441"/>
    </row>
    <row r="203" spans="1:7" s="336" customFormat="1" ht="25.5">
      <c r="A203" s="388" t="s">
        <v>360</v>
      </c>
      <c r="B203" s="408" t="s">
        <v>507</v>
      </c>
      <c r="C203" s="446"/>
      <c r="D203" s="458"/>
      <c r="E203" s="458"/>
      <c r="F203" s="455"/>
      <c r="G203" s="441"/>
    </row>
    <row r="204" spans="1:7" s="336" customFormat="1" ht="12.75">
      <c r="A204" s="388"/>
      <c r="B204" s="408" t="s">
        <v>508</v>
      </c>
      <c r="C204" s="446"/>
      <c r="D204" s="458" t="s">
        <v>353</v>
      </c>
      <c r="E204" s="458">
        <v>75</v>
      </c>
      <c r="F204" s="501"/>
      <c r="G204" s="372">
        <f>E204*F204</f>
        <v>0</v>
      </c>
    </row>
    <row r="205" spans="1:7" s="336" customFormat="1" ht="12.75">
      <c r="A205" s="388"/>
      <c r="B205" s="408" t="s">
        <v>509</v>
      </c>
      <c r="C205" s="446"/>
      <c r="D205" s="458" t="s">
        <v>353</v>
      </c>
      <c r="E205" s="458">
        <v>80</v>
      </c>
      <c r="F205" s="501"/>
      <c r="G205" s="372">
        <f>E205*F205</f>
        <v>0</v>
      </c>
    </row>
    <row r="206" spans="1:7" s="336" customFormat="1" ht="12.75">
      <c r="A206" s="442"/>
      <c r="B206" s="470"/>
      <c r="C206" s="446"/>
      <c r="D206" s="458"/>
      <c r="E206" s="458"/>
      <c r="F206" s="456"/>
      <c r="G206" s="441"/>
    </row>
    <row r="207" spans="1:7" s="336" customFormat="1" ht="25.5">
      <c r="A207" s="388" t="s">
        <v>362</v>
      </c>
      <c r="B207" s="408" t="s">
        <v>510</v>
      </c>
      <c r="C207" s="446"/>
      <c r="D207" s="458"/>
      <c r="E207" s="458"/>
      <c r="F207" s="456"/>
      <c r="G207" s="441" t="s">
        <v>486</v>
      </c>
    </row>
    <row r="208" spans="1:7" s="336" customFormat="1" ht="12.75">
      <c r="A208" s="388"/>
      <c r="B208" s="408" t="s">
        <v>511</v>
      </c>
      <c r="C208" s="446"/>
      <c r="D208" s="458" t="s">
        <v>353</v>
      </c>
      <c r="E208" s="458">
        <v>150</v>
      </c>
      <c r="F208" s="501"/>
      <c r="G208" s="372">
        <f t="shared" ref="G208:G209" si="2">E208*F208</f>
        <v>0</v>
      </c>
    </row>
    <row r="209" spans="1:7" s="336" customFormat="1" ht="12.75">
      <c r="A209" s="388"/>
      <c r="B209" s="408" t="s">
        <v>512</v>
      </c>
      <c r="C209" s="446"/>
      <c r="D209" s="458" t="s">
        <v>353</v>
      </c>
      <c r="E209" s="458">
        <v>150</v>
      </c>
      <c r="F209" s="501"/>
      <c r="G209" s="372">
        <f t="shared" si="2"/>
        <v>0</v>
      </c>
    </row>
    <row r="210" spans="1:7" s="336" customFormat="1" ht="15.75">
      <c r="A210" s="471"/>
      <c r="B210" s="472"/>
      <c r="C210" s="473"/>
      <c r="D210" s="474"/>
      <c r="E210" s="475"/>
      <c r="F210" s="456"/>
      <c r="G210" s="441"/>
    </row>
    <row r="211" spans="1:7" s="336" customFormat="1" ht="51">
      <c r="A211" s="445" t="s">
        <v>364</v>
      </c>
      <c r="B211" s="408" t="s">
        <v>513</v>
      </c>
      <c r="C211" s="390"/>
      <c r="D211" s="458"/>
      <c r="E211" s="475"/>
      <c r="F211" s="456"/>
      <c r="G211" s="441"/>
    </row>
    <row r="212" spans="1:7" s="336" customFormat="1" ht="25.5">
      <c r="A212" s="471"/>
      <c r="B212" s="389" t="s">
        <v>514</v>
      </c>
      <c r="C212" s="475"/>
      <c r="D212" s="458" t="s">
        <v>265</v>
      </c>
      <c r="E212" s="458">
        <v>1</v>
      </c>
      <c r="F212" s="456"/>
      <c r="G212" s="441"/>
    </row>
    <row r="213" spans="1:7" s="336" customFormat="1" ht="25.5">
      <c r="A213" s="471"/>
      <c r="B213" s="389" t="s">
        <v>515</v>
      </c>
      <c r="C213" s="475"/>
      <c r="D213" s="458" t="s">
        <v>265</v>
      </c>
      <c r="E213" s="458">
        <v>1</v>
      </c>
      <c r="F213" s="456"/>
      <c r="G213" s="441"/>
    </row>
    <row r="214" spans="1:7" s="336" customFormat="1" ht="25.5">
      <c r="A214" s="471"/>
      <c r="B214" s="434" t="s">
        <v>516</v>
      </c>
      <c r="C214" s="475"/>
      <c r="D214" s="458" t="s">
        <v>353</v>
      </c>
      <c r="E214" s="458">
        <v>55</v>
      </c>
      <c r="F214" s="456"/>
      <c r="G214" s="441"/>
    </row>
    <row r="215" spans="1:7" s="336" customFormat="1" ht="25.5">
      <c r="A215" s="471"/>
      <c r="B215" s="434" t="s">
        <v>517</v>
      </c>
      <c r="C215" s="475"/>
      <c r="D215" s="458" t="s">
        <v>353</v>
      </c>
      <c r="E215" s="458">
        <v>45</v>
      </c>
      <c r="F215" s="456"/>
      <c r="G215" s="441"/>
    </row>
    <row r="216" spans="1:7" s="336" customFormat="1" ht="12.75">
      <c r="A216" s="476"/>
      <c r="B216" s="394" t="s">
        <v>378</v>
      </c>
      <c r="C216" s="477"/>
      <c r="D216" s="468" t="s">
        <v>265</v>
      </c>
      <c r="E216" s="469">
        <v>1</v>
      </c>
      <c r="F216" s="501"/>
      <c r="G216" s="372">
        <f>E216*F216</f>
        <v>0</v>
      </c>
    </row>
    <row r="217" spans="1:7" s="329" customFormat="1" ht="13.5" thickBot="1">
      <c r="A217" s="351"/>
      <c r="B217" s="408"/>
      <c r="C217" s="408"/>
      <c r="D217" s="390"/>
      <c r="E217" s="390"/>
      <c r="F217" s="352"/>
      <c r="G217" s="352"/>
    </row>
    <row r="218" spans="1:7" s="329" customFormat="1" ht="12.75">
      <c r="A218" s="409"/>
      <c r="B218" s="410" t="s">
        <v>407</v>
      </c>
      <c r="C218" s="411"/>
      <c r="D218" s="412" t="s">
        <v>408</v>
      </c>
      <c r="E218" s="413"/>
      <c r="F218" s="414"/>
      <c r="G218" s="415">
        <f>SUM(G165:G216)</f>
        <v>0</v>
      </c>
    </row>
    <row r="219" spans="1:7" s="329" customFormat="1" ht="12.75">
      <c r="A219" s="416"/>
      <c r="B219" s="417"/>
      <c r="C219" s="418"/>
      <c r="D219" s="419"/>
      <c r="E219" s="420"/>
      <c r="F219" s="421"/>
      <c r="G219" s="422"/>
    </row>
    <row r="220" spans="1:7" s="333" customFormat="1">
      <c r="A220" s="368" t="s">
        <v>518</v>
      </c>
      <c r="B220" s="423" t="s">
        <v>345</v>
      </c>
      <c r="C220" s="424"/>
      <c r="D220" s="371"/>
      <c r="E220" s="371"/>
      <c r="F220" s="372"/>
      <c r="G220" s="372"/>
    </row>
    <row r="221" spans="1:7" s="333" customFormat="1" ht="38.25">
      <c r="A221" s="368"/>
      <c r="B221" s="373" t="s">
        <v>347</v>
      </c>
      <c r="C221" s="373"/>
      <c r="D221" s="371"/>
      <c r="E221" s="371"/>
      <c r="F221" s="372"/>
      <c r="G221" s="372"/>
    </row>
    <row r="222" spans="1:7" s="333" customFormat="1" ht="15" thickBot="1">
      <c r="A222" s="368"/>
      <c r="B222" s="373"/>
      <c r="C222" s="373"/>
      <c r="D222" s="371"/>
      <c r="E222" s="371"/>
      <c r="F222" s="372"/>
      <c r="G222" s="372"/>
    </row>
    <row r="223" spans="1:7" s="334" customFormat="1" ht="26.25" thickBot="1">
      <c r="A223" s="374" t="s">
        <v>348</v>
      </c>
      <c r="B223" s="581" t="s">
        <v>349</v>
      </c>
      <c r="C223" s="582"/>
      <c r="D223" s="375" t="s">
        <v>6</v>
      </c>
      <c r="E223" s="375" t="s">
        <v>7</v>
      </c>
      <c r="F223" s="375" t="s">
        <v>8</v>
      </c>
      <c r="G223" s="376" t="s">
        <v>12</v>
      </c>
    </row>
    <row r="224" spans="1:7" s="339" customFormat="1" ht="11.25">
      <c r="A224" s="478"/>
      <c r="B224" s="479"/>
      <c r="C224" s="479"/>
      <c r="D224" s="480"/>
      <c r="E224" s="480"/>
      <c r="F224" s="481"/>
      <c r="G224" s="481"/>
    </row>
    <row r="225" spans="1:8" s="340" customFormat="1" ht="38.25">
      <c r="A225" s="416" t="s">
        <v>350</v>
      </c>
      <c r="B225" s="482" t="s">
        <v>519</v>
      </c>
      <c r="C225" s="482"/>
      <c r="D225" s="454" t="s">
        <v>353</v>
      </c>
      <c r="E225" s="420">
        <v>100</v>
      </c>
      <c r="F225" s="501"/>
      <c r="G225" s="372">
        <f>E225*F225</f>
        <v>0</v>
      </c>
    </row>
    <row r="226" spans="1:8" s="340" customFormat="1" ht="12.75">
      <c r="A226" s="416"/>
      <c r="B226" s="484"/>
      <c r="C226" s="484"/>
      <c r="D226" s="420"/>
      <c r="E226" s="420"/>
      <c r="F226" s="483"/>
      <c r="G226" s="483"/>
      <c r="H226" s="341"/>
    </row>
    <row r="227" spans="1:8" s="340" customFormat="1" ht="38.25">
      <c r="A227" s="416" t="s">
        <v>354</v>
      </c>
      <c r="B227" s="482" t="s">
        <v>520</v>
      </c>
      <c r="C227" s="482"/>
      <c r="D227" s="454" t="s">
        <v>353</v>
      </c>
      <c r="E227" s="420">
        <v>90</v>
      </c>
      <c r="F227" s="501"/>
      <c r="G227" s="372">
        <f>E227*F227</f>
        <v>0</v>
      </c>
    </row>
    <row r="228" spans="1:8" s="340" customFormat="1" ht="12.75">
      <c r="A228" s="416"/>
      <c r="B228" s="484"/>
      <c r="C228" s="484"/>
      <c r="D228" s="420"/>
      <c r="E228" s="420"/>
      <c r="F228" s="483"/>
      <c r="G228" s="483"/>
      <c r="H228" s="341"/>
    </row>
    <row r="229" spans="1:8" s="340" customFormat="1" ht="38.25">
      <c r="A229" s="416" t="s">
        <v>356</v>
      </c>
      <c r="B229" s="389" t="s">
        <v>521</v>
      </c>
      <c r="C229" s="389"/>
      <c r="D229" s="390"/>
      <c r="E229" s="390"/>
      <c r="F229" s="483"/>
      <c r="G229" s="483"/>
    </row>
    <row r="230" spans="1:8" s="340" customFormat="1" ht="12.75">
      <c r="A230" s="416"/>
      <c r="B230" s="408" t="s">
        <v>522</v>
      </c>
      <c r="C230" s="408"/>
      <c r="D230" s="390" t="s">
        <v>353</v>
      </c>
      <c r="E230" s="390">
        <v>50</v>
      </c>
      <c r="F230" s="501"/>
      <c r="G230" s="372">
        <f t="shared" ref="G230:G231" si="3">E230*F230</f>
        <v>0</v>
      </c>
    </row>
    <row r="231" spans="1:8" s="340" customFormat="1" ht="12.75">
      <c r="A231" s="416"/>
      <c r="B231" s="408" t="s">
        <v>523</v>
      </c>
      <c r="C231" s="408"/>
      <c r="D231" s="390" t="s">
        <v>353</v>
      </c>
      <c r="E231" s="390">
        <v>10</v>
      </c>
      <c r="F231" s="501"/>
      <c r="G231" s="372">
        <f t="shared" si="3"/>
        <v>0</v>
      </c>
    </row>
    <row r="232" spans="1:8" s="340" customFormat="1" ht="12.75">
      <c r="A232" s="416"/>
      <c r="B232" s="484"/>
      <c r="C232" s="484"/>
      <c r="D232" s="420"/>
      <c r="E232" s="420"/>
      <c r="F232" s="483"/>
      <c r="G232" s="483"/>
      <c r="H232" s="341"/>
    </row>
    <row r="233" spans="1:8" s="340" customFormat="1" ht="51">
      <c r="A233" s="416" t="s">
        <v>358</v>
      </c>
      <c r="B233" s="389" t="s">
        <v>524</v>
      </c>
      <c r="C233" s="482"/>
      <c r="D233" s="420" t="s">
        <v>15</v>
      </c>
      <c r="E233" s="420">
        <v>4</v>
      </c>
      <c r="F233" s="501"/>
      <c r="G233" s="372">
        <f>E233*F233</f>
        <v>0</v>
      </c>
    </row>
    <row r="234" spans="1:8" s="340" customFormat="1" ht="12.75">
      <c r="A234" s="416"/>
      <c r="B234" s="484"/>
      <c r="C234" s="484"/>
      <c r="D234" s="420"/>
      <c r="E234" s="420"/>
      <c r="F234" s="483"/>
      <c r="G234" s="483"/>
      <c r="H234" s="341"/>
    </row>
    <row r="235" spans="1:8" s="340" customFormat="1" ht="38.25">
      <c r="A235" s="416" t="s">
        <v>360</v>
      </c>
      <c r="B235" s="484" t="s">
        <v>525</v>
      </c>
      <c r="C235" s="484"/>
      <c r="D235" s="420" t="s">
        <v>15</v>
      </c>
      <c r="E235" s="420">
        <v>1</v>
      </c>
      <c r="F235" s="501"/>
      <c r="G235" s="372">
        <f>E235*F235</f>
        <v>0</v>
      </c>
      <c r="H235" s="341"/>
    </row>
    <row r="236" spans="1:8" s="340" customFormat="1" ht="12.75">
      <c r="A236" s="416"/>
      <c r="B236" s="484"/>
      <c r="C236" s="484"/>
      <c r="D236" s="420"/>
      <c r="E236" s="420"/>
      <c r="F236" s="483"/>
      <c r="G236" s="483"/>
      <c r="H236" s="341"/>
    </row>
    <row r="237" spans="1:8" s="340" customFormat="1" ht="38.25">
      <c r="A237" s="416" t="s">
        <v>362</v>
      </c>
      <c r="B237" s="484" t="s">
        <v>526</v>
      </c>
      <c r="C237" s="484"/>
      <c r="D237" s="420" t="s">
        <v>15</v>
      </c>
      <c r="E237" s="420">
        <v>12</v>
      </c>
      <c r="F237" s="501"/>
      <c r="G237" s="372">
        <f>E237*F237</f>
        <v>0</v>
      </c>
      <c r="H237" s="341"/>
    </row>
    <row r="238" spans="1:8" s="340" customFormat="1" ht="12.75">
      <c r="A238" s="416"/>
      <c r="B238" s="484"/>
      <c r="C238" s="484"/>
      <c r="D238" s="420"/>
      <c r="E238" s="420"/>
      <c r="F238" s="483"/>
      <c r="G238" s="483"/>
      <c r="H238" s="341"/>
    </row>
    <row r="239" spans="1:8" s="340" customFormat="1" ht="25.5">
      <c r="A239" s="416" t="s">
        <v>364</v>
      </c>
      <c r="B239" s="482" t="s">
        <v>527</v>
      </c>
      <c r="C239" s="482"/>
      <c r="D239" s="420"/>
      <c r="E239" s="420"/>
      <c r="F239" s="422"/>
      <c r="G239" s="422"/>
    </row>
    <row r="240" spans="1:8" s="340" customFormat="1" ht="38.25">
      <c r="A240" s="416"/>
      <c r="B240" s="482" t="s">
        <v>528</v>
      </c>
      <c r="C240" s="482"/>
      <c r="D240" s="420" t="s">
        <v>475</v>
      </c>
      <c r="E240" s="420">
        <v>1</v>
      </c>
      <c r="F240" s="483"/>
      <c r="G240" s="422"/>
    </row>
    <row r="241" spans="1:7" s="340" customFormat="1" ht="25.5">
      <c r="A241" s="416"/>
      <c r="B241" s="485" t="s">
        <v>529</v>
      </c>
      <c r="C241" s="485"/>
      <c r="D241" s="420" t="s">
        <v>475</v>
      </c>
      <c r="E241" s="420">
        <v>1</v>
      </c>
      <c r="F241" s="483"/>
      <c r="G241" s="422"/>
    </row>
    <row r="242" spans="1:7" s="340" customFormat="1" ht="25.5">
      <c r="A242" s="416"/>
      <c r="B242" s="485" t="s">
        <v>530</v>
      </c>
      <c r="C242" s="485"/>
      <c r="D242" s="420" t="s">
        <v>475</v>
      </c>
      <c r="E242" s="420">
        <v>3</v>
      </c>
      <c r="F242" s="483"/>
      <c r="G242" s="422"/>
    </row>
    <row r="243" spans="1:7" s="340" customFormat="1" ht="12.75">
      <c r="A243" s="416"/>
      <c r="B243" s="482" t="s">
        <v>531</v>
      </c>
      <c r="C243" s="482"/>
      <c r="D243" s="420" t="s">
        <v>475</v>
      </c>
      <c r="E243" s="420">
        <v>3</v>
      </c>
      <c r="F243" s="483"/>
      <c r="G243" s="422"/>
    </row>
    <row r="244" spans="1:7" s="340" customFormat="1" ht="25.5">
      <c r="A244" s="416"/>
      <c r="B244" s="482" t="s">
        <v>532</v>
      </c>
      <c r="C244" s="482"/>
      <c r="D244" s="420" t="s">
        <v>475</v>
      </c>
      <c r="E244" s="420">
        <v>1</v>
      </c>
      <c r="F244" s="420"/>
      <c r="G244" s="422"/>
    </row>
    <row r="245" spans="1:7" s="340" customFormat="1" ht="25.5">
      <c r="A245" s="416"/>
      <c r="B245" s="482" t="s">
        <v>533</v>
      </c>
      <c r="C245" s="482"/>
      <c r="D245" s="420" t="s">
        <v>15</v>
      </c>
      <c r="E245" s="420">
        <v>3</v>
      </c>
      <c r="F245" s="422"/>
      <c r="G245" s="422"/>
    </row>
    <row r="246" spans="1:7" s="340" customFormat="1" ht="25.5">
      <c r="A246" s="416"/>
      <c r="B246" s="482" t="s">
        <v>534</v>
      </c>
      <c r="C246" s="482"/>
      <c r="D246" s="420" t="s">
        <v>15</v>
      </c>
      <c r="E246" s="420">
        <v>1</v>
      </c>
      <c r="F246" s="422"/>
      <c r="G246" s="422"/>
    </row>
    <row r="247" spans="1:7" s="340" customFormat="1" ht="12.75">
      <c r="A247" s="416"/>
      <c r="B247" s="394" t="s">
        <v>378</v>
      </c>
      <c r="C247" s="394"/>
      <c r="D247" s="395" t="s">
        <v>265</v>
      </c>
      <c r="E247" s="395">
        <v>1</v>
      </c>
      <c r="F247" s="501"/>
      <c r="G247" s="372">
        <f>E247*F247</f>
        <v>0</v>
      </c>
    </row>
    <row r="248" spans="1:7" s="342" customFormat="1" ht="12.75">
      <c r="A248" s="416"/>
      <c r="B248" s="482"/>
      <c r="C248" s="482"/>
      <c r="D248" s="486"/>
      <c r="E248" s="420"/>
      <c r="F248" s="422"/>
      <c r="G248" s="422"/>
    </row>
    <row r="249" spans="1:7" s="342" customFormat="1" ht="12.75">
      <c r="A249" s="416" t="s">
        <v>366</v>
      </c>
      <c r="B249" s="482" t="s">
        <v>535</v>
      </c>
      <c r="C249" s="482"/>
      <c r="D249" s="420"/>
      <c r="E249" s="420"/>
      <c r="F249" s="422"/>
      <c r="G249" s="422"/>
    </row>
    <row r="250" spans="1:7" s="340" customFormat="1" ht="12.75">
      <c r="A250" s="416"/>
      <c r="B250" s="485" t="s">
        <v>536</v>
      </c>
      <c r="C250" s="485"/>
      <c r="D250" s="420" t="s">
        <v>15</v>
      </c>
      <c r="E250" s="420">
        <v>1</v>
      </c>
      <c r="F250" s="422"/>
      <c r="G250" s="422"/>
    </row>
    <row r="251" spans="1:7" s="340" customFormat="1" ht="12.75">
      <c r="A251" s="416"/>
      <c r="B251" s="485" t="s">
        <v>537</v>
      </c>
      <c r="C251" s="485"/>
      <c r="D251" s="420" t="s">
        <v>15</v>
      </c>
      <c r="E251" s="420">
        <v>2</v>
      </c>
      <c r="F251" s="422"/>
      <c r="G251" s="422"/>
    </row>
    <row r="252" spans="1:7" s="340" customFormat="1" ht="12.75">
      <c r="A252" s="416"/>
      <c r="B252" s="485" t="s">
        <v>538</v>
      </c>
      <c r="C252" s="485"/>
      <c r="D252" s="420" t="s">
        <v>15</v>
      </c>
      <c r="E252" s="420">
        <v>1</v>
      </c>
      <c r="F252" s="422"/>
      <c r="G252" s="422"/>
    </row>
    <row r="253" spans="1:7" s="342" customFormat="1" ht="12.75">
      <c r="A253" s="416"/>
      <c r="B253" s="485" t="s">
        <v>539</v>
      </c>
      <c r="C253" s="485"/>
      <c r="D253" s="420" t="s">
        <v>15</v>
      </c>
      <c r="E253" s="420">
        <v>2</v>
      </c>
      <c r="F253" s="422"/>
      <c r="G253" s="422"/>
    </row>
    <row r="254" spans="1:7" s="342" customFormat="1" ht="12.75">
      <c r="A254" s="416"/>
      <c r="B254" s="487" t="s">
        <v>540</v>
      </c>
      <c r="C254" s="487"/>
      <c r="D254" s="486" t="s">
        <v>15</v>
      </c>
      <c r="E254" s="486">
        <v>1</v>
      </c>
      <c r="F254" s="488"/>
      <c r="G254" s="488"/>
    </row>
    <row r="255" spans="1:7" s="342" customFormat="1" ht="12.75">
      <c r="A255" s="416"/>
      <c r="B255" s="394" t="s">
        <v>378</v>
      </c>
      <c r="C255" s="394"/>
      <c r="D255" s="395" t="s">
        <v>265</v>
      </c>
      <c r="E255" s="395">
        <v>1</v>
      </c>
      <c r="F255" s="501"/>
      <c r="G255" s="372">
        <f>E255*F255</f>
        <v>0</v>
      </c>
    </row>
    <row r="256" spans="1:7" s="342" customFormat="1" ht="12.75">
      <c r="A256" s="416"/>
      <c r="B256" s="482"/>
      <c r="C256" s="482"/>
      <c r="D256" s="486"/>
      <c r="E256" s="420"/>
      <c r="F256" s="422"/>
      <c r="G256" s="422"/>
    </row>
    <row r="257" spans="1:7" s="342" customFormat="1" ht="25.5">
      <c r="A257" s="416" t="s">
        <v>368</v>
      </c>
      <c r="B257" s="482" t="s">
        <v>541</v>
      </c>
      <c r="C257" s="482"/>
      <c r="D257" s="420"/>
      <c r="E257" s="420"/>
      <c r="F257" s="422"/>
      <c r="G257" s="422"/>
    </row>
    <row r="258" spans="1:7" s="340" customFormat="1" ht="12.75">
      <c r="A258" s="416"/>
      <c r="B258" s="485" t="s">
        <v>542</v>
      </c>
      <c r="C258" s="485"/>
      <c r="D258" s="420" t="s">
        <v>15</v>
      </c>
      <c r="E258" s="420">
        <v>1</v>
      </c>
      <c r="F258" s="422"/>
      <c r="G258" s="422"/>
    </row>
    <row r="259" spans="1:7" s="340" customFormat="1" ht="25.5">
      <c r="A259" s="416"/>
      <c r="B259" s="485" t="s">
        <v>543</v>
      </c>
      <c r="C259" s="485"/>
      <c r="D259" s="420" t="s">
        <v>15</v>
      </c>
      <c r="E259" s="420">
        <v>1</v>
      </c>
      <c r="F259" s="422"/>
      <c r="G259" s="422"/>
    </row>
    <row r="260" spans="1:7" s="340" customFormat="1" ht="12.75">
      <c r="A260" s="416"/>
      <c r="B260" s="485" t="s">
        <v>544</v>
      </c>
      <c r="C260" s="485"/>
      <c r="D260" s="420" t="s">
        <v>15</v>
      </c>
      <c r="E260" s="420">
        <v>1</v>
      </c>
      <c r="F260" s="422"/>
      <c r="G260" s="422"/>
    </row>
    <row r="261" spans="1:7" s="340" customFormat="1" ht="12.75">
      <c r="A261" s="416"/>
      <c r="B261" s="485" t="s">
        <v>545</v>
      </c>
      <c r="C261" s="485"/>
      <c r="D261" s="420" t="s">
        <v>15</v>
      </c>
      <c r="E261" s="420">
        <v>1</v>
      </c>
      <c r="F261" s="422"/>
      <c r="G261" s="422"/>
    </row>
    <row r="262" spans="1:7" s="340" customFormat="1" ht="12.75">
      <c r="A262" s="416"/>
      <c r="B262" s="485" t="s">
        <v>546</v>
      </c>
      <c r="C262" s="485"/>
      <c r="D262" s="420" t="s">
        <v>15</v>
      </c>
      <c r="E262" s="420">
        <v>1</v>
      </c>
      <c r="F262" s="422"/>
      <c r="G262" s="422"/>
    </row>
    <row r="263" spans="1:7" s="340" customFormat="1" ht="12.75">
      <c r="A263" s="416"/>
      <c r="B263" s="485" t="s">
        <v>547</v>
      </c>
      <c r="C263" s="485"/>
      <c r="D263" s="420" t="s">
        <v>15</v>
      </c>
      <c r="E263" s="420">
        <v>1</v>
      </c>
      <c r="F263" s="422"/>
      <c r="G263" s="422"/>
    </row>
    <row r="264" spans="1:7" s="340" customFormat="1" ht="12.75">
      <c r="A264" s="416"/>
      <c r="B264" s="485" t="s">
        <v>539</v>
      </c>
      <c r="C264" s="485"/>
      <c r="D264" s="420" t="s">
        <v>15</v>
      </c>
      <c r="E264" s="420">
        <v>6</v>
      </c>
      <c r="F264" s="422"/>
      <c r="G264" s="422"/>
    </row>
    <row r="265" spans="1:7" s="340" customFormat="1" ht="23.25">
      <c r="A265" s="416"/>
      <c r="B265" s="489" t="s">
        <v>548</v>
      </c>
      <c r="C265" s="490"/>
      <c r="D265" s="420" t="s">
        <v>15</v>
      </c>
      <c r="E265" s="420">
        <v>1</v>
      </c>
      <c r="F265" s="483"/>
      <c r="G265" s="483"/>
    </row>
    <row r="266" spans="1:7" s="340" customFormat="1" ht="12.75">
      <c r="A266" s="416"/>
      <c r="B266" s="394" t="s">
        <v>378</v>
      </c>
      <c r="C266" s="394"/>
      <c r="D266" s="395" t="s">
        <v>265</v>
      </c>
      <c r="E266" s="395">
        <v>1</v>
      </c>
      <c r="F266" s="501"/>
      <c r="G266" s="372">
        <f>E266*F266</f>
        <v>0</v>
      </c>
    </row>
    <row r="267" spans="1:7" s="333" customFormat="1">
      <c r="A267" s="368"/>
      <c r="B267" s="380"/>
      <c r="C267" s="380"/>
      <c r="D267" s="381"/>
      <c r="E267" s="381"/>
      <c r="F267" s="396"/>
      <c r="G267" s="372"/>
    </row>
    <row r="268" spans="1:7" s="333" customFormat="1" ht="38.25">
      <c r="A268" s="368" t="s">
        <v>370</v>
      </c>
      <c r="B268" s="380" t="s">
        <v>549</v>
      </c>
      <c r="C268" s="380"/>
      <c r="D268" s="381" t="s">
        <v>15</v>
      </c>
      <c r="E268" s="381">
        <v>10</v>
      </c>
      <c r="F268" s="501"/>
      <c r="G268" s="372">
        <f>E268*F268</f>
        <v>0</v>
      </c>
    </row>
    <row r="269" spans="1:7" s="340" customFormat="1" ht="12.75">
      <c r="A269" s="416"/>
      <c r="B269" s="490"/>
      <c r="C269" s="490"/>
      <c r="D269" s="420"/>
      <c r="E269" s="420"/>
      <c r="F269" s="483"/>
      <c r="G269" s="483"/>
    </row>
    <row r="270" spans="1:7" s="343" customFormat="1" ht="12.75">
      <c r="A270" s="416" t="s">
        <v>379</v>
      </c>
      <c r="B270" s="407" t="s">
        <v>550</v>
      </c>
      <c r="C270" s="482"/>
      <c r="D270" s="420" t="s">
        <v>265</v>
      </c>
      <c r="E270" s="420">
        <v>12</v>
      </c>
      <c r="F270" s="501"/>
      <c r="G270" s="372">
        <f>E270*F270</f>
        <v>0</v>
      </c>
    </row>
    <row r="271" spans="1:7" s="343" customFormat="1" ht="12.75">
      <c r="A271" s="416"/>
      <c r="B271" s="482"/>
      <c r="C271" s="482"/>
      <c r="D271" s="420"/>
      <c r="E271" s="420"/>
      <c r="F271" s="422"/>
      <c r="G271" s="422"/>
    </row>
    <row r="272" spans="1:7" s="343" customFormat="1" ht="12.75">
      <c r="A272" s="416" t="s">
        <v>381</v>
      </c>
      <c r="B272" s="407" t="s">
        <v>551</v>
      </c>
      <c r="C272" s="482"/>
      <c r="D272" s="420" t="s">
        <v>265</v>
      </c>
      <c r="E272" s="420">
        <v>2</v>
      </c>
      <c r="F272" s="501"/>
      <c r="G272" s="372">
        <f>E272*F272</f>
        <v>0</v>
      </c>
    </row>
    <row r="273" spans="1:7" s="343" customFormat="1" ht="13.5" thickBot="1">
      <c r="A273" s="351"/>
      <c r="B273" s="408"/>
      <c r="C273" s="408"/>
      <c r="D273" s="390"/>
      <c r="E273" s="390"/>
      <c r="F273" s="352"/>
      <c r="G273" s="352"/>
    </row>
    <row r="274" spans="1:7" s="343" customFormat="1" ht="12.75">
      <c r="A274" s="409"/>
      <c r="B274" s="410" t="s">
        <v>407</v>
      </c>
      <c r="C274" s="411"/>
      <c r="D274" s="412" t="s">
        <v>408</v>
      </c>
      <c r="E274" s="413"/>
      <c r="F274" s="414"/>
      <c r="G274" s="415">
        <f>SUM(G225:G272)</f>
        <v>0</v>
      </c>
    </row>
    <row r="275" spans="1:7" s="344" customFormat="1" ht="12.75">
      <c r="A275" s="416"/>
      <c r="B275" s="417"/>
      <c r="C275" s="418"/>
      <c r="D275" s="419"/>
      <c r="E275" s="420"/>
      <c r="F275" s="421"/>
      <c r="G275" s="422"/>
    </row>
    <row r="276" spans="1:7" s="345" customFormat="1">
      <c r="A276" s="491"/>
      <c r="B276" s="492"/>
      <c r="C276" s="492"/>
      <c r="D276" s="493"/>
      <c r="E276" s="493"/>
      <c r="F276" s="494"/>
      <c r="G276" s="494"/>
    </row>
    <row r="277" spans="1:7" s="345" customFormat="1">
      <c r="A277" s="491"/>
      <c r="B277" s="492"/>
      <c r="C277" s="492"/>
      <c r="D277" s="493"/>
      <c r="E277" s="493"/>
      <c r="F277" s="494"/>
      <c r="G277" s="494"/>
    </row>
    <row r="278" spans="1:7" s="346" customFormat="1">
      <c r="A278" s="495"/>
      <c r="B278" s="496"/>
      <c r="C278" s="496"/>
      <c r="D278" s="497"/>
      <c r="E278" s="497"/>
      <c r="F278" s="498"/>
      <c r="G278" s="498"/>
    </row>
    <row r="279" spans="1:7" s="346" customFormat="1">
      <c r="A279" s="495"/>
      <c r="B279" s="496"/>
      <c r="C279" s="496"/>
      <c r="D279" s="497"/>
      <c r="E279" s="497"/>
      <c r="F279" s="498"/>
      <c r="G279" s="498"/>
    </row>
    <row r="280" spans="1:7" s="346" customFormat="1">
      <c r="A280" s="495"/>
      <c r="B280" s="496"/>
      <c r="C280" s="496"/>
      <c r="D280" s="497"/>
      <c r="E280" s="497"/>
      <c r="F280" s="498"/>
      <c r="G280" s="498"/>
    </row>
    <row r="281" spans="1:7" s="346" customFormat="1">
      <c r="A281" s="495"/>
      <c r="B281" s="496"/>
      <c r="C281" s="496"/>
      <c r="D281" s="497"/>
      <c r="E281" s="497"/>
      <c r="F281" s="498"/>
      <c r="G281" s="498"/>
    </row>
    <row r="282" spans="1:7" s="346" customFormat="1">
      <c r="A282" s="495"/>
      <c r="B282" s="496"/>
      <c r="C282" s="496"/>
      <c r="D282" s="497"/>
      <c r="E282" s="497"/>
      <c r="F282" s="498"/>
      <c r="G282" s="498"/>
    </row>
    <row r="283" spans="1:7" s="346" customFormat="1">
      <c r="A283" s="495"/>
      <c r="B283" s="496"/>
      <c r="C283" s="496"/>
      <c r="D283" s="497"/>
      <c r="E283" s="497"/>
      <c r="F283" s="498"/>
      <c r="G283" s="498"/>
    </row>
    <row r="284" spans="1:7" s="346" customFormat="1">
      <c r="A284" s="495"/>
      <c r="B284" s="496"/>
      <c r="C284" s="496"/>
      <c r="D284" s="497"/>
      <c r="E284" s="497"/>
      <c r="F284" s="498"/>
      <c r="G284" s="498"/>
    </row>
    <row r="285" spans="1:7" s="346" customFormat="1">
      <c r="A285" s="495"/>
      <c r="B285" s="496"/>
      <c r="C285" s="496"/>
      <c r="D285" s="497"/>
      <c r="E285" s="497"/>
      <c r="F285" s="498"/>
      <c r="G285" s="498"/>
    </row>
    <row r="286" spans="1:7">
      <c r="A286" s="499"/>
    </row>
    <row r="287" spans="1:7">
      <c r="A287" s="499"/>
    </row>
    <row r="288" spans="1:7">
      <c r="A288" s="499"/>
    </row>
    <row r="289" spans="1:9">
      <c r="A289" s="499"/>
    </row>
    <row r="290" spans="1:9">
      <c r="A290" s="499"/>
    </row>
    <row r="291" spans="1:9">
      <c r="A291" s="499"/>
    </row>
    <row r="292" spans="1:9">
      <c r="A292" s="499"/>
    </row>
    <row r="293" spans="1:9">
      <c r="A293" s="499"/>
    </row>
    <row r="294" spans="1:9">
      <c r="A294" s="499"/>
    </row>
    <row r="295" spans="1:9">
      <c r="A295" s="499"/>
    </row>
    <row r="296" spans="1:9">
      <c r="A296" s="499"/>
    </row>
    <row r="297" spans="1:9">
      <c r="A297" s="499"/>
    </row>
    <row r="298" spans="1:9">
      <c r="A298" s="499"/>
    </row>
    <row r="299" spans="1:9" s="330" customFormat="1">
      <c r="A299" s="499"/>
      <c r="B299" s="358"/>
      <c r="C299" s="358"/>
      <c r="D299" s="359"/>
      <c r="E299" s="359"/>
      <c r="F299" s="500"/>
      <c r="G299" s="500"/>
      <c r="H299" s="331"/>
      <c r="I299" s="331"/>
    </row>
    <row r="300" spans="1:9" s="330" customFormat="1">
      <c r="A300" s="499"/>
      <c r="B300" s="358"/>
      <c r="C300" s="358"/>
      <c r="D300" s="359"/>
      <c r="E300" s="359"/>
      <c r="F300" s="500"/>
      <c r="G300" s="500"/>
      <c r="H300" s="331"/>
      <c r="I300" s="331"/>
    </row>
    <row r="301" spans="1:9" s="330" customFormat="1">
      <c r="A301" s="499"/>
      <c r="B301" s="358"/>
      <c r="C301" s="358"/>
      <c r="D301" s="359"/>
      <c r="E301" s="359"/>
      <c r="F301" s="500"/>
      <c r="G301" s="500"/>
      <c r="H301" s="331"/>
      <c r="I301" s="331"/>
    </row>
  </sheetData>
  <sheetProtection password="DD5D" sheet="1" objects="1" scenarios="1"/>
  <mergeCells count="5">
    <mergeCell ref="A11:E11"/>
    <mergeCell ref="B17:C17"/>
    <mergeCell ref="B82:C82"/>
    <mergeCell ref="B100:C100"/>
    <mergeCell ref="B223:C223"/>
  </mergeCells>
  <pageMargins left="0.25" right="0.25" top="0.75" bottom="0.75" header="0.3" footer="0.3"/>
  <pageSetup paperSize="9" scale="90" orientation="portrait" horizontalDpi="4294967293" verticalDpi="360" r:id="rId1"/>
  <headerFooter alignWithMargins="0">
    <oddHeader>&amp;LElita i.b., d.o.o.&amp;R&amp;P/&amp;N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REKAPITULACIJA</vt:lpstr>
      <vt:lpstr>RUŠITVE OPORNI ZID</vt:lpstr>
      <vt:lpstr>UREDITEV_PLATOJA</vt:lpstr>
      <vt:lpstr>EKK_GRAD_DEL</vt:lpstr>
      <vt:lpstr>el instal + el oprema</vt:lpstr>
      <vt:lpstr>EKK_GRAD_DEL!Print_Area</vt:lpstr>
      <vt:lpstr>'el instal + el oprema'!Print_Area</vt:lpstr>
      <vt:lpstr>REKAPITULACIJA!Print_Area</vt:lpstr>
      <vt:lpstr>'RUŠITVE OPORNI ZID'!Print_Area</vt:lpstr>
      <vt:lpstr>UREDITEV_PLATOJA!Print_Area</vt:lpstr>
      <vt:lpstr>EKK_GRAD_DEL!Print_Titles</vt:lpstr>
      <vt:lpstr>'RUŠITVE OPORNI ZID'!Print_Titles</vt:lpstr>
      <vt:lpstr>UREDITEV_PLATOJA!Print_Titles</vt:lpstr>
    </vt:vector>
  </TitlesOfParts>
  <Company>Elea iC d.o.o.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dragok</dc:creator>
  <cp:lastModifiedBy>Žerjal Mara</cp:lastModifiedBy>
  <cp:lastPrinted>2016-01-18T09:25:52Z</cp:lastPrinted>
  <dcterms:created xsi:type="dcterms:W3CDTF">2009-02-18T15:12:36Z</dcterms:created>
  <dcterms:modified xsi:type="dcterms:W3CDTF">2016-01-26T10:57:11Z</dcterms:modified>
</cp:coreProperties>
</file>