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Delovodnik\ID2\278CD7B0-DD41-430F-BB3B-B220B2863DF3\0\42000-42999\42027\L\L\Razpisna dokumentacija\"/>
    </mc:Choice>
  </mc:AlternateContent>
  <bookViews>
    <workbookView xWindow="13095" yWindow="-75" windowWidth="12210" windowHeight="13020"/>
  </bookViews>
  <sheets>
    <sheet name="Rekapitulacija" sheetId="1" r:id="rId1"/>
    <sheet name="A - GRADBENA DELA" sheetId="2" r:id="rId2"/>
    <sheet name="B - OBRTNIŠKA DELA " sheetId="4" r:id="rId3"/>
  </sheets>
  <definedNames>
    <definedName name="_xlnm.Print_Area" localSheetId="1">'A - GRADBENA DELA'!$A$1:$F$216</definedName>
    <definedName name="_xlnm.Print_Area" localSheetId="2">'B - OBRTNIŠKA DELA '!$A$1:$F$337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3" i="4" l="1"/>
  <c r="F171" i="4"/>
  <c r="F13" i="4" l="1"/>
  <c r="F334" i="4"/>
  <c r="F281" i="4"/>
  <c r="F330" i="4"/>
  <c r="F329" i="4"/>
  <c r="F326" i="4"/>
  <c r="F324" i="4"/>
  <c r="F322" i="4"/>
  <c r="F320" i="4"/>
  <c r="F316" i="4"/>
  <c r="F314" i="4"/>
  <c r="F313" i="4"/>
  <c r="F312" i="4"/>
  <c r="F311" i="4"/>
  <c r="F310" i="4"/>
  <c r="F309" i="4"/>
  <c r="A336" i="4"/>
  <c r="A304" i="4"/>
  <c r="F302" i="4"/>
  <c r="F304" i="4" s="1"/>
  <c r="F12" i="4" s="1"/>
  <c r="F297" i="4"/>
  <c r="A297" i="4"/>
  <c r="F291" i="4"/>
  <c r="F295" i="4" s="1"/>
  <c r="F289" i="4"/>
  <c r="F287" i="4"/>
  <c r="F285" i="4"/>
  <c r="F283" i="4"/>
  <c r="F279" i="4"/>
  <c r="F277" i="4"/>
  <c r="F275" i="4"/>
  <c r="F273" i="4"/>
  <c r="F271" i="4"/>
  <c r="F269" i="4"/>
  <c r="F267" i="4"/>
  <c r="F265" i="4"/>
  <c r="A241" i="4"/>
  <c r="F239" i="4"/>
  <c r="F233" i="4"/>
  <c r="F231" i="4"/>
  <c r="F229" i="4"/>
  <c r="A229" i="4"/>
  <c r="A231" i="4" s="1"/>
  <c r="A233" i="4" s="1"/>
  <c r="F227" i="4"/>
  <c r="A217" i="4"/>
  <c r="F189" i="4"/>
  <c r="F217" i="4" s="1"/>
  <c r="F9" i="4" s="1"/>
  <c r="A181" i="4"/>
  <c r="F169" i="4"/>
  <c r="F181" i="4" s="1"/>
  <c r="F8" i="4" s="1"/>
  <c r="A161" i="4"/>
  <c r="F159" i="4"/>
  <c r="F155" i="4"/>
  <c r="F153" i="4"/>
  <c r="F149" i="4"/>
  <c r="F141" i="4"/>
  <c r="F137" i="4"/>
  <c r="F133" i="4"/>
  <c r="A92" i="4"/>
  <c r="F90" i="4"/>
  <c r="F82" i="4"/>
  <c r="F80" i="4"/>
  <c r="F62" i="4"/>
  <c r="F56" i="4"/>
  <c r="F54" i="4"/>
  <c r="F52" i="4"/>
  <c r="F42" i="4"/>
  <c r="F38" i="4"/>
  <c r="F36" i="4"/>
  <c r="F34" i="4"/>
  <c r="F32" i="4"/>
  <c r="F30" i="4"/>
  <c r="F28" i="4"/>
  <c r="F26" i="4"/>
  <c r="F24" i="4"/>
  <c r="B12" i="4"/>
  <c r="F11" i="4"/>
  <c r="B11" i="4"/>
  <c r="B10" i="4"/>
  <c r="A10" i="4"/>
  <c r="B9" i="4"/>
  <c r="A9" i="4"/>
  <c r="B8" i="4"/>
  <c r="A8" i="4"/>
  <c r="B7" i="4"/>
  <c r="A7" i="4"/>
  <c r="B6" i="4"/>
  <c r="A6" i="4"/>
  <c r="B5" i="4"/>
  <c r="A5" i="4"/>
  <c r="B4" i="4"/>
  <c r="A4" i="4"/>
  <c r="F213" i="2"/>
  <c r="F185" i="2"/>
  <c r="F187" i="2"/>
  <c r="F190" i="2"/>
  <c r="F192" i="2"/>
  <c r="F194" i="2"/>
  <c r="F198" i="2"/>
  <c r="F44" i="4" l="1"/>
  <c r="F4" i="4" s="1"/>
  <c r="F64" i="4"/>
  <c r="F5" i="4" s="1"/>
  <c r="F14" i="4" s="1"/>
  <c r="F92" i="4"/>
  <c r="F6" i="4" s="1"/>
  <c r="F161" i="4"/>
  <c r="F7" i="4" s="1"/>
  <c r="F241" i="4"/>
  <c r="F10" i="4" s="1"/>
  <c r="F179" i="4"/>
  <c r="F63" i="2" l="1"/>
  <c r="F48" i="2"/>
  <c r="F40" i="2"/>
  <c r="F44" i="2"/>
  <c r="F46" i="2"/>
  <c r="F183" i="2" l="1"/>
  <c r="F209" i="2"/>
  <c r="F215" i="2" s="1"/>
  <c r="F123" i="2"/>
  <c r="F111" i="2" l="1"/>
  <c r="F117" i="2" l="1"/>
  <c r="F159" i="2" l="1"/>
  <c r="F158" i="2"/>
  <c r="F95" i="2"/>
  <c r="F93" i="2"/>
  <c r="F181" i="2" l="1"/>
  <c r="F167" i="2"/>
  <c r="F155" i="2"/>
  <c r="F99" i="2" l="1"/>
  <c r="F87" i="2"/>
  <c r="F91" i="2"/>
  <c r="F90" i="2"/>
  <c r="F75" i="2"/>
  <c r="F77" i="2"/>
  <c r="F69" i="2"/>
  <c r="F67" i="2"/>
  <c r="F127" i="2" l="1"/>
  <c r="F122" i="2"/>
  <c r="F119" i="2"/>
  <c r="F115" i="2"/>
  <c r="F113" i="2"/>
  <c r="F109" i="2"/>
  <c r="F108" i="2"/>
  <c r="F104" i="2"/>
  <c r="F101" i="2"/>
  <c r="F97" i="2"/>
  <c r="F85" i="2"/>
  <c r="F83" i="2"/>
  <c r="F73" i="2"/>
  <c r="F71" i="2"/>
  <c r="F65" i="2"/>
  <c r="F42" i="2"/>
  <c r="F38" i="2"/>
  <c r="F36" i="2"/>
  <c r="F179" i="2"/>
  <c r="F177" i="2"/>
  <c r="F175" i="2"/>
  <c r="F173" i="2"/>
  <c r="F172" i="2"/>
  <c r="F169" i="2"/>
  <c r="F165" i="2"/>
  <c r="F161" i="2"/>
  <c r="F153" i="2"/>
  <c r="F131" i="2" l="1"/>
  <c r="F133" i="2" s="1"/>
  <c r="F202" i="2"/>
  <c r="F204" i="2" s="1"/>
  <c r="F51" i="2"/>
</calcChain>
</file>

<file path=xl/sharedStrings.xml><?xml version="1.0" encoding="utf-8"?>
<sst xmlns="http://schemas.openxmlformats.org/spreadsheetml/2006/main" count="546" uniqueCount="338">
  <si>
    <t>projektant:</t>
  </si>
  <si>
    <t>št. projekta:</t>
  </si>
  <si>
    <t>datum:</t>
  </si>
  <si>
    <t>objekt:</t>
  </si>
  <si>
    <t>faza:</t>
  </si>
  <si>
    <t>R E K A P I T U L A C I J A</t>
  </si>
  <si>
    <t>A. Gradbena dela</t>
  </si>
  <si>
    <t>B. Obrtniška dela</t>
  </si>
  <si>
    <t>C. Elektroinstalacije</t>
  </si>
  <si>
    <t>D. Strojne instalacije</t>
  </si>
  <si>
    <t>DDV 22%</t>
  </si>
  <si>
    <t>Skupaj z DDV</t>
  </si>
  <si>
    <t>LUKA KOPER d.d.</t>
  </si>
  <si>
    <t>6000 KOPER</t>
  </si>
  <si>
    <t>020/15</t>
  </si>
  <si>
    <t>PZI</t>
  </si>
  <si>
    <t xml:space="preserve">naročnik: </t>
  </si>
  <si>
    <t>REKAPITULACIJA</t>
  </si>
  <si>
    <t>A.</t>
  </si>
  <si>
    <t>GRADBENA DELA</t>
  </si>
  <si>
    <t>1.0</t>
  </si>
  <si>
    <t>PREDDELA</t>
  </si>
  <si>
    <t>kpl</t>
  </si>
  <si>
    <t>Izdelava varnostnega načrta.</t>
  </si>
  <si>
    <t>a.</t>
  </si>
  <si>
    <t>m2</t>
  </si>
  <si>
    <t>b.</t>
  </si>
  <si>
    <t>PREDDELA SKUPAJ:</t>
  </si>
  <si>
    <t xml:space="preserve"> </t>
  </si>
  <si>
    <t>2.0</t>
  </si>
  <si>
    <t>RUŠITVENA DELA</t>
  </si>
  <si>
    <t>kom</t>
  </si>
  <si>
    <t>m3</t>
  </si>
  <si>
    <t>m1</t>
  </si>
  <si>
    <t>školjke z desko in splakovalnikom</t>
  </si>
  <si>
    <t>c.</t>
  </si>
  <si>
    <t>Odstranitev obstoječih finalnih tlakov ter odvoz na gradbiščno deponijo:</t>
  </si>
  <si>
    <t>Utori dim. 5/5 cm</t>
  </si>
  <si>
    <t>Utori dim 10/10 cm</t>
  </si>
  <si>
    <t>ur</t>
  </si>
  <si>
    <t>kos</t>
  </si>
  <si>
    <t>RUŠITVENA DELA SKUPAJ:</t>
  </si>
  <si>
    <t>3.0</t>
  </si>
  <si>
    <t>Izdelava izravnave sten na območjih odstranjene keramike s cementno malto, s predhodno izvedbo priprave podlage z odstranitvijo prahu in premaz z emulzijo za boljšo sprejemnost staro-novo; podlaga za stensko keramiko</t>
  </si>
  <si>
    <t>4.0</t>
  </si>
  <si>
    <t>B.</t>
  </si>
  <si>
    <t>OBRTNIŠKA DELA</t>
  </si>
  <si>
    <t>KROVSKO KLEPARSKA DELA</t>
  </si>
  <si>
    <t>Razna nepredvidena dela, obračun po dejansko opravljenem času in porabljenem materialu. Pred izvedbo del mora naročnik potrditi dela! Ocena.</t>
  </si>
  <si>
    <t>KLJUČAVNIČARSKA DELA</t>
  </si>
  <si>
    <t>KLJUČAVNIČARSKA DELA SKUPAJ:</t>
  </si>
  <si>
    <t>5.0</t>
  </si>
  <si>
    <t>KERAMIČARSKA DELA</t>
  </si>
  <si>
    <t>Kitanje stikov s PU kitom na stikih tlak-stena in stena-stena</t>
  </si>
  <si>
    <t>KERAMIČARSKA DELA SKUPAJ</t>
  </si>
  <si>
    <t>6.0</t>
  </si>
  <si>
    <t>TLAKARSKA DELA</t>
  </si>
  <si>
    <t>TLAKARSKA DELA SKUPAJ</t>
  </si>
  <si>
    <t>7.0</t>
  </si>
  <si>
    <t>MIZARSKA DELA</t>
  </si>
  <si>
    <t>MIZARSKA DELA SKUPAJ</t>
  </si>
  <si>
    <t>SLIKOPLESKARSKA DELA</t>
  </si>
  <si>
    <t>Izvedba opleska kovinskih delov z brušenjem podlage, temeljnim in 2x finalnim premazom v barvi po izboru projektanta; ograje, vrata instalacijskih omaric, instalacijske cevi, ipd.</t>
  </si>
  <si>
    <t>SLIKOPLESKARSKA DELA SKUPAJ:</t>
  </si>
  <si>
    <t>ČIŠČENJE</t>
  </si>
  <si>
    <t>Kompletno generalno čiščenje tal, pohištva, opreme in naprav, stavbnega pohištva, ipd. Po končanih delih. Obračun del po tlorisni površini objekta</t>
  </si>
  <si>
    <t>ČIŠČENJE SKUPAJ:</t>
  </si>
  <si>
    <t>SKUPAJ OBRTNIŠKA  DELA</t>
  </si>
  <si>
    <t>umivalniki z ogledalom in poličko</t>
  </si>
  <si>
    <t>Odstranitev obstoječih predelnih opečnih ali siporex sten vključno s prekladami AB vezmi in potrebnimi podpiranji ter odvoz ruševin na gradbiščno deponijo.</t>
  </si>
  <si>
    <t>Vsota rezervirana za razna nepredvidena dela, obračun po dejansko opravljenem času in porabljenem materialu. Pred izvedbo del mora naročnik potrditi dela!</t>
  </si>
  <si>
    <t>Odstranitev obstoječih notranjih lesenih vrat z nadsvetlobo skupaj s podbojem, velikosti do 3 m2 ter odvoz na deponijo.</t>
  </si>
  <si>
    <t>Odstranitev obstoječih notranjih lesenih vrat skupaj s podbojem, velikosti do 2,5 m2 ter odvoz na deponijo.</t>
  </si>
  <si>
    <t>Odstranitev obstoječih vhodnih alu vrat (evakuacijskega stopnišča) skupaj s podbojem, velikosti do 2,5 m2 ter odvoz na deponijo.</t>
  </si>
  <si>
    <t>Odstranitev obstoječih notranjih lesenih vrat (nadstropje) s stranskima zasteklitvima in nadsvetlobo skupaj s podbojem, velikosti do 5 m2 ter odvoz na deponijo.</t>
  </si>
  <si>
    <t>Odstranitev obstoječe sanitarne opreme ter odvoz na deponijo.</t>
  </si>
  <si>
    <t>Izravnava površin s cementno malto oziroma krpanje raznih lukenj kot podlaga za horizontalno hidroizolacijo v sanitarijah.</t>
  </si>
  <si>
    <t>Krpanje utorov širine 20 po položenih instalacijah v enaki sestavi kot obstoječ tlak: dobava in polaganje EPS, PE folije, mikroarmiran cementni estrih C15/20 debeline do 6 cm.</t>
  </si>
  <si>
    <t>Kompletna izdelava preboja v obstoječi armiranobetonski steni deb. 20 cm za vrata velikosti 87/207 cm. V ceni upoštevati rezanje z diamantno rezalko po obodu - 5,01 m1 in odvoz ruševin na gradbiščno deponijo.</t>
  </si>
  <si>
    <t>B. OBRTNIŠKA DELA</t>
  </si>
  <si>
    <t>Odstranjevanje obstoječe kritine vetrolova vključno z vsemi obrobami, žlebovi in odtočnimi cevmi. V ceni so zajeti vsi delovni odri ter odvoz materiala na stalno deponijo.</t>
  </si>
  <si>
    <t>Izdelava in montaža slemenskih, čelnih in odkapnih obrob iz barvane alu pločevine deb. 0,70mm, r.š. do 40 cm, z vsem pritrdilnim in tesnilnim materialom.</t>
  </si>
  <si>
    <t>Izdelava in montaža kolen pri odtočnih ceveh iz barvane aluminijaste pločevine deb. 0,70 mm.</t>
  </si>
  <si>
    <t>Izdelava in montaža pravokotnih odtočnih žlebov iz barvane aluminijaste pločevine deb. 0,70 mm, r.š. 40 cm, vključno z vsem nosilnim in pritrdilnim materialom.</t>
  </si>
  <si>
    <t xml:space="preserve">SUHOMONTAŽNA DELA </t>
  </si>
  <si>
    <t>SUHOMONTAŽNA DELA SKUPAJ</t>
  </si>
  <si>
    <t>Izdelava in montaža vertikalnih odtočnih cevi iz  barvane aluminijaste pločevine deb. 0,70 mm, premera Ø 10 cm, vključno s pritrdilnimi objemkami.</t>
  </si>
  <si>
    <t>Izdelava in montaža zbirnega žlebnega podkotlička za odtočne cevi Ø 10 cm, iz barvane aluminijaste pločevine.</t>
  </si>
  <si>
    <t>Nakladanje in odvoz gradbenih in drugih odpadkov na trajno deponijo skladno s Pravilnikom o ravnanju z gradbenimi odpadki komplet s plačilom komunalnih taks in prispevkov ter vsemi pomožnimi deli in transporti. Obračun količin v nerazsutem stanju! OCENA</t>
  </si>
  <si>
    <t>Dobava in vgradnja montažnih preklad različnih dolžin, z vsemi pomožnimi deli in materiali</t>
  </si>
  <si>
    <t>Popravilo raznih razpok na ometih v sestavi: emulzija za boljši oprijem staro novo, polaganje fasadne mrežice, v trakovih širine do 40 cm ter nanos ustreznega sanacijskega lepila. Popravila se izvedejo na  stiku opečna stena - betonska stena.</t>
  </si>
  <si>
    <t>Ocena 10% od raznih rušitvenih del</t>
  </si>
  <si>
    <t>Sanacija delovnih spojev v estrihu: poglobitev delovnih spojev v estrihu, prečno zarezovanje spojev, vstavljanje kovinskih moznikov (za povezovanje estriha) ter zapolnitev spojev z epoksi smolo. (ocena)</t>
  </si>
  <si>
    <t>OKNA IN VRATA SKUPAJ:</t>
  </si>
  <si>
    <t>radiatorji, demontaža in ponovna montaža radiatorjev za potrebe opleska sten.</t>
  </si>
  <si>
    <t xml:space="preserve">Odstranitev sistemskega spuščenega stropa Armstrong skupaj s podkonstrukcijo (morebitne kaskade) in odvozom materiala na deponijo. </t>
  </si>
  <si>
    <t>Dobava in vgradnja profilov na stikih z različnimi tlaki.</t>
  </si>
  <si>
    <t>KANALIZACIJA</t>
  </si>
  <si>
    <t>Krpanje oz. lokalno popravilo razpok na obstoječi opečni fasadi, ki so nastale v oseh AB zidov. V ceni so zajeta vsa pomožna dela, transporti, odri ter materiali. Ocena</t>
  </si>
  <si>
    <t>Pregled, ter popravilo zunanje zaščite pred soncem nad okni v prvem nadstropju.</t>
  </si>
  <si>
    <t>ZIDARSKA DELA</t>
  </si>
  <si>
    <t>ZIDARSKA DELA SKUPAJ:</t>
  </si>
  <si>
    <t>KANALIZACIJA SKUPAJ:</t>
  </si>
  <si>
    <t>8.0</t>
  </si>
  <si>
    <t>9.0</t>
  </si>
  <si>
    <t>KROVSKOKLEPARSKA DELA SKUPAJ:</t>
  </si>
  <si>
    <t>Kompletna izdelava preboja v opečni steni ali podobno deb. 10 cm za vrata velikosti 87/207 cm. V ceni upoštevati rezanje z diamantno rezalko po obodu - 5,01 m1, začasno podpiranje do namestitve prefabricirane preklada in odvoz ruševin na gradbiščno deponijo.</t>
  </si>
  <si>
    <t>Odstranitev gladkega spuščenega stropa iz mavčno kartonskih plošč s podkonstrukcijo (morebitne kaskade) z odvozom na  deponijo (OCENA).</t>
  </si>
  <si>
    <t>Odstranitev obstoječe stenske keramike ter odvoz ruševin na gradbiščno deponijo.</t>
  </si>
  <si>
    <t>Izdelava prebojev različnih dimenzij za razvod instalacij skozi zidane stene. Kompletno z odvozom rušitvenega materiala na gradbiščno deponijo.</t>
  </si>
  <si>
    <t>Izdelava prebojev za razvod instalacij skozi AB stene različnih dimenzij. Kompletno z odvozom rušitvenega materiala na gradbiščno deponijo.</t>
  </si>
  <si>
    <t>Izdelava prebojev za razvod instalacij skozi stropno konstrukcijo. Kompletno z odvozom rušitvenega materiala na gradbiščno deponijo.</t>
  </si>
  <si>
    <t>Pomoč instalaterjem pri izvedbi raznih opravil</t>
  </si>
  <si>
    <t>KV delavec</t>
  </si>
  <si>
    <t>NK delavec</t>
  </si>
  <si>
    <t>Obdelava vratnih in okenskih špalet v sestavi: cementni obriz, grobi in fini apneni omet. Izravnava se izvede na mestih kjer so nastale poškodbe ali za potrebo izravnave.</t>
  </si>
  <si>
    <t>Zametavanje utorov z grobo apneno cementno malto po položenih instalacijah.</t>
  </si>
  <si>
    <t>Izvedba obloge gaberitov z vlagoodpornimi mavčnokartonskimi ploščami, z badažiranjem stikov, ter vsemi potrebnimi deli in materiali.</t>
  </si>
  <si>
    <t>Izdelava ležišč in priprava podlage za vgradnjo novih elementov (rolo vrata, preklade,...)</t>
  </si>
  <si>
    <t>­ stena debeline 10 cm</t>
  </si>
  <si>
    <t>­ stena debeline 20 cm</t>
  </si>
  <si>
    <t>OPOMBE IN SPECIFIKACIJE H POPISOM:</t>
  </si>
  <si>
    <t>POPISE UPOŠTEVATI SKUPAJ S PREJETIMI NAČRTI IN VSEBINO TEHNIČNEGA POROČILA!</t>
  </si>
  <si>
    <t>Vse nejasnosti in nedorečene opise postavk oz. finalne obdelave je potrebno dogovoriti pred izvedbo z odg. projektantom ter pridobiti soglasje investitorja!</t>
  </si>
  <si>
    <t>Vsa dela je izvesti v skladu s prejetimi načrti, upoštevanjem predpisov varstva pri delu, požarne varnosti, okolje-varstva, elaboratom org. gradbišča, prometne ureditve, normami in standardi. V vsaki ceni je zajeti vse za gotove montirane in finalno obdelane izdelke, z izdelavo vse montažne tehnične dokumentacije, detajlov izvedbe, katerih potrditev je zagotoviti s strani projektanta. V ceni vseh postavk je zajeti še vse ostalo iz razpisnih pogojev.Izvajalec del je pred oddajo ponudbe dolžan preveriti ustreznost samih popisov del in količin glede na vse projekte PZI, ki so mu na vpogled pri investitorju ali projektantu. V primeru odstopanj jih je dolžan zajeti v sklopu ponudbe!</t>
  </si>
  <si>
    <t>Splošno:</t>
  </si>
  <si>
    <t>Izvajalec je dolžan pri izvajanju del urediti gradbišče v skladu z Zakonom o varstvu in zdravju pri delu in ostalimi zakonskimi določili ter po ZGO-1D. Dela je izvajati v skladu z veljavnimi tehničnimi predpisi, normativi in upoštevati predpise iz zdravja in varstva pri delu ter projektno dokumentacijo.</t>
  </si>
  <si>
    <t>Odstranitev vseh začasnih objektov in čiščenje gradbišča po končanih delih z odvozom odpadnega materiala na stalno deponijo s plačilom komunalne takse.</t>
  </si>
  <si>
    <t>Identifikacija in zakoličba morebitnih obstoječih komunalnih vodov na območju posega, s sodelovanjem upravljalcev posameznega komunalno energetskega voda (kanalizacija, vodovod, elektro, plin, TK, ...). Obračun po dejanskih količinah in  stroških in predhodni potrditvi nadzora.</t>
  </si>
  <si>
    <t>Razna nepredvidena dela do 10%. Obračun po dejanskih količinah in predhodni potrditvi nadzora.</t>
  </si>
  <si>
    <t xml:space="preserve">Vse rušitve izvajati po načrtu rušitvenih del. Vse rušitve nosilnih konstrukcij/elementov izvajati po navodilu statika z ustreznimi začasnimi podporami. V ceni vseh postavk zajeti vsa pomožna dela, ves material in prenose, nakladanje na prevozno sredstvo ter odvoze na stalno deponijo,  s plačilom vseh stroškov.  </t>
  </si>
  <si>
    <t>Odstranitev in odvoz vseh okolju nevarnih materialov je izvajati v skladu s predpisi in jih je ustrezno deponirati.</t>
  </si>
  <si>
    <t>Izvajalec del je dolžan predložiti evidenčne liste o odvozu odpadkov.Ves odpadni material od rušenja je potrebno sortirati! Glede ravnanja z odpadki je potrebno upoštevati vso trenutno veljavno slovensko zakonodajo s tega področja! V ponudbeno ceno mora biti vključen tudi prispevek za deponiranje.</t>
  </si>
  <si>
    <t>Pri izvajanju je potrebno upoštevati vse potrebne varnostne ukrepe za zaščito delavcev, mimoidočih in okolice.Investitor oziroma njegov pooblaščenec in izvajalec del, morata zadostiti vsem pogojem in zahtevam, ki izhajajo iz predpisov, ki urejajo področje ravnanja z odpadki, ki nastanejo pri gradbenih delih in o ravnanju z odpadki na splošno.</t>
  </si>
  <si>
    <t>Pazljiva dstranitev obstoječega pohištva in opreme ter odvoz/transport do mesta začasnega skladiščenja oz. po dogovoru z naročnikom na trajno deponijo, vključno s plačilom vseh taks in dajatev. OCENA</t>
  </si>
  <si>
    <t>Pripravljalna dela - odklop morebitnih energetskih naprav in napeljav in zaščita elementov na območju prenove objekta.</t>
  </si>
  <si>
    <t>Odstranitev obstoječega predpražnika pred vrati v vetrolovu.</t>
  </si>
  <si>
    <t xml:space="preserve">Odstranitev elementov in opreme pomeni demontažo, strojno ali ročno rušenje z iznosom in nalaganjem materiala na kamion, odvozom na urejeno deponijo in plačilom takse, z vsemi deli in pomožnimi deli </t>
  </si>
  <si>
    <t>Dolbenje ležišč za nove konstrukcijske elemente - preklade/nosilce, vključno z iznosom ruševin, nakladanjem na prevozno sredstvo in odvozom ter pripravo-izravnavo ležišča z armirano cementno malto po  detajlu statika OCENA</t>
  </si>
  <si>
    <t>V ceni postavke upoštevati izvedbo, material, vse zunanje in notranje transporte, ter vsa pomožna dela skladno z normativi v gradbeništvu.</t>
  </si>
  <si>
    <t>Zidanje mora biti čisto, s pravilno vezavo opeke. Stiki morajo biti dobro zaliti z malto, vrste popolnoma vodoravne, malta pa ne sme biti v debelejšem sloju kot 15mm. Vse površine morajo biti popolnoma ravne in navpične, odvečna malta iz stikov se mora odstraniti, dokler je še sveža.</t>
  </si>
  <si>
    <t>Kvaliteta opeke in malte mora ustrezati zahtevam splošnih določil in opisu standardov.</t>
  </si>
  <si>
    <t>Zidanje z opeko se obračunava po dejansko izvršenih količinah po opisu.</t>
  </si>
  <si>
    <t>Odprtine za okna in vrata se odbijajo po zidarskih merah iz načrta skupaj s prekladami.</t>
  </si>
  <si>
    <t>Ometi:</t>
  </si>
  <si>
    <t>Vse ometane površine morajo biti popolnoma ravne, z enakomerno površinsko obdelavo, kvaliteta malt mora ustrezati standardom.</t>
  </si>
  <si>
    <t>Vse izolacije morajo ustrezati določilom veljavnih tehničnih predpisov, drugih normativov in obveznih standardov.</t>
  </si>
  <si>
    <t xml:space="preserve">Izdelava toplotne izolacije in podlage pod tlaki po sistemu plavajočih podov -zaščita proti prenosu zvoka po konstrukciji. Kompletno vse, z vsemi pomožnimi deli, izvedbo izolacijskega dilatacijskega stika -skladno z izbrano izolacijo-tipski element,  vsemi materiali in transporti. Toplotna izolacija je zaščitena z enojno PVC folijo. </t>
  </si>
  <si>
    <t xml:space="preserve">Izdelava hidroizolacije: trdno, gladko, izravnano, brezprašno in čisto podlago premazati s hladnim bitumenskim sredstvom, da se doseže čvrst in neoporečen spoj trakov s podlago, na podlago položiti bitumenski plastomerni trak, izbira vrste traku in način polaganja (lepljenje ali varjenje) glede na namen zaščite (proti talni vlagi), po navodilih izbranega proizvajalca. Upoštevati vse vertikalne zaključke horizontalne izolacije. Delo izvajati pazljivo in natančno, da ne pride do poškodb izolacije.  </t>
  </si>
  <si>
    <t>Čiščenje prostorov, celotne opreme in delovnih naprav po končanih posameznih fazah je vkalkulirati v e.m. in v cenah za enoto mere pri zidarskih delih še posebej upoštevati in vkalkulirati</t>
  </si>
  <si>
    <t>V ponudbenih  cenah je zajeti tudi strošek zaščite izvedenih del med posameznimi fazami del (hidroizolacija, estrihi,  polaganje keramike/kamna ter drugih talnih in stenskih oblog) in pri izdelavi horizontalne in vertikalne hidroizolacije obvezno upoštevati in v e.m. vkalkulirati vsa predhodna dela: izdelava zaokrožnic na stikih vertikal in horizontal ipd.</t>
  </si>
  <si>
    <t>Zidarska dela se morajo izvajati po določilih veljavnih statičnih predpisov in normativov. Za vse vgrajene materiale se zahteva ustrezne ateste, izjave o skladnosti in poročila.</t>
  </si>
  <si>
    <t xml:space="preserve">Dobava in zidaje predelnih sten deb 10 cm z zidaki iz plinobetona - siporeks. Zidano z gradbenim lepilom in sidranje v obstoječo konstrukcijo. V ceni upoštevati vsa potrebna pripravljalna dela, odri in materiali. </t>
  </si>
  <si>
    <t>Strojno in deloma ročno dolbljenje reg/utorov za izdelavo instalacij v  AB, opečnih oziroma siporex stenah, kompletno z zbiranjem, čiščenjem, prenosom in nakladanje na transportno sredstvo in odvoz na urejeno deponijo do 10km, z upoštevanjem vseh potrebnih stroškov  in pristojbin. Zajeti tudi zametavanje z malto po končanih delih. OCENA</t>
  </si>
  <si>
    <t>Zaščita vseh oken in vrat s PVC folijo (vsled izvedbe ometov in slikopleskarskih del)</t>
  </si>
  <si>
    <t>Izdelava lahkih premičnih odrov, naprava podstavka, montaža in demontaža ter vsa pomožna dela na gradbišču. Obračun po tlorisni površini objekta</t>
  </si>
  <si>
    <t>Pomoč obrtnikom in instalaterjem (izdelava in zazidava utorov, prebojev vseh vrst, vgrajevanje raznega sidrnega materiala, sifonov in opreme, ločilni trakovi,...) - OCENA</t>
  </si>
  <si>
    <t>ura</t>
  </si>
  <si>
    <t>Ročno nakladanje gradbenih odpadkov, embalaže in drugih odpadkov in ročni iznos na začasno deponijo na dvorišču objekta v dolžini 100m</t>
  </si>
  <si>
    <t>Nakladanje gradbenih odpadkov, embalaže in drugih odpadkov na kamion in odvoz na trajno deponijo v razdalji do 10km s plačilom vseh taks in pristojbin ter predajo evidenčnih listov deponiranja</t>
  </si>
  <si>
    <t>Sprotno in finalno čiščenje objekta</t>
  </si>
  <si>
    <t>Vse nedorečene opise postavk oz. finalne obdelave in zaključke je potrebno dogovoriti pred izvedbo z odg. projektantom arhitekture ter pridobiti soglasje investitorja!</t>
  </si>
  <si>
    <t>Demontaža obstoječega in ponovna montaža inox stopniščnega ročaja na nasprotno stran obstoječe lege z vsem potrebnim pritrdilnim materialom.</t>
  </si>
  <si>
    <t>Dobava in montaža ALU ali kovinskih pripir iz kotnika ustreznih dimenzij, na območju menjave tlakov OCENA</t>
  </si>
  <si>
    <t>V ceni vseh postavk zajeti vsa pomožna dela, vse prenose, ves pomožni in pritrdilni material, vse za gotove vgrajene elemente.Izvedba del po tehničnih navodilih proizvajalca.V enotnih cenah morajo biti upoštevani vsi izrezi, zaključki ter bandažiranje in kitanje stikov.</t>
  </si>
  <si>
    <t>Kovinska podkonstrukcija iz profilov iz pocinkane jeklene pločevine je togo pritrjena. Vsi pritrdilni materiali kot npr. vijaki, žeblji in podobno morajo biti pocinkani ali fosforizirani.</t>
  </si>
  <si>
    <t>Na stikih s steno, stropom in tlemi je treba uporabiti tesnilni trak.</t>
  </si>
  <si>
    <t>V ceni vseh postavk je potrebno zajeti vse potrebne delovne odre.</t>
  </si>
  <si>
    <t>V ceni je zajeti bandažiranje in 1x glajenje stikov.</t>
  </si>
  <si>
    <t>V ceni zajeti vso podkonstrukcijo,  izreze za svetila, stropne enote in prezračevalne rešetke. Višina obešanja do 1 m</t>
  </si>
  <si>
    <t>Dela je potrebno izvajati v skladu z  tehničnimi predpisi in normativi v soglasju z obveznimi standardi.</t>
  </si>
  <si>
    <t>Material za ta dela mora po kvaliteti ustrezati določilom veljavnih predpisov.</t>
  </si>
  <si>
    <t>V ceni za enoto je potrebno upoštevati poleg del opisanih v posamezni postavki še:</t>
  </si>
  <si>
    <t xml:space="preserve"> - snemanje potrebnih izmer na objektu,</t>
  </si>
  <si>
    <t xml:space="preserve"> - pregled, čiščenje, vlaženje in pranje podlog,</t>
  </si>
  <si>
    <t xml:space="preserve"> - obeleževanje višin in postavljanje potrebnih letev,</t>
  </si>
  <si>
    <t xml:space="preserve"> - dobavo vsega materiala z vsemi transporti in manipulativnimi stroški,</t>
  </si>
  <si>
    <t xml:space="preserve"> - napravo malt,</t>
  </si>
  <si>
    <t xml:space="preserve"> - vso delo v delavnici in na objektu z vsemi dajatvami,</t>
  </si>
  <si>
    <t xml:space="preserve"> - prevoz materiala in izdelkov na objekt, z nakladanjem, razkladanjem, skladiščenjem ter notranjimi transporti,do mesta vgraditve</t>
  </si>
  <si>
    <t xml:space="preserve"> - čiščenje izdelkov po opravljenem delu in zavarovanje do predaje naročniku.</t>
  </si>
  <si>
    <t>Obračun del se vrši v merskih enotah, ki so označene v posamezni postavki.</t>
  </si>
  <si>
    <t>Druge opombe:</t>
  </si>
  <si>
    <t xml:space="preserve"> - ves vgrajeni material mora imeti ustrezne ateste,</t>
  </si>
  <si>
    <t>- v ceni za enoto upoštevati vse vogalne in zaključne PVC profile, pri stiku keramika-omet in drugo,</t>
  </si>
  <si>
    <t xml:space="preserve"> - do prevzema naročnika obremenjujejo vse poškodbe na izvedenih delih izvajalca v kolikor neoporečno  dokaže, da poškodbe niso nastale po njegovi krivdi,</t>
  </si>
  <si>
    <t>Pred polaganjem izvajalec skupaj z nadzorom in projektantom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1m2.Izvajalec je obvezan opraviti predhodne izmere površin.</t>
  </si>
  <si>
    <t>Pred polaganjem obloge izvajalec obvezno s projektantom arhitekture določi način, smer in vzorec polaganja.</t>
  </si>
  <si>
    <t>podati ceno materiala/m2</t>
  </si>
  <si>
    <t>podati ceno dela/m2</t>
  </si>
  <si>
    <t>V ceni vseh postavk je potrebno zajeti vsa pomožna dela, vse prenose,  ves material, vse za gotove položene površine. Ob ponudbi je potrebno navesti tip tlaka in nabavno ceno. Vsi tlaki se prilagodijo na isto višino</t>
  </si>
  <si>
    <t>Brušenje lepila in izdelava izravnalne  mase do 3mm na vseh tlakih kjer se polaga PVC</t>
  </si>
  <si>
    <t>Ocena 10% tlakarskih del</t>
  </si>
  <si>
    <t>Ocena 10% keramičarskih del</t>
  </si>
  <si>
    <t>Ocena 10% suhomontažnih del</t>
  </si>
  <si>
    <t>Ocena 10% krovsko-kleparskih del</t>
  </si>
  <si>
    <t>Ocena 10% ključavničarskih del</t>
  </si>
  <si>
    <t>Ocena 10% mizarskih del</t>
  </si>
  <si>
    <t>Vse delo in obračun izvršiti po splošnih in posebnih določilih, ki jih vsebujejo gradbene norme, če v posameznih predračunskih postavkah ni izrecno drugačnih določil.</t>
  </si>
  <si>
    <t>Izvedba mora biti čista in precizna.  Vsakršno krpanje in popravljanje zmanjšuje kvaliteto izdelka in jih mora izvajalec popraviti na svoje stroške.</t>
  </si>
  <si>
    <t>Izdelava predpremaza z emulzijo, 2x kitanje in brušenje stropov iz mavčno kartonskih plošč oziroma ometanih in AB stropov ter min. 2 x oplesk z barvo po izboru projektanta; kompletno po predpisih in navodilih proizvajalca, z vsemi pomožnimi deli, odri in transporti.</t>
  </si>
  <si>
    <t>Izdelava predpremaza z emulzijo, 2x kitanje in brušenje sten iz mavčno kartonskih plošč oziroma ometanih in betonskih sten ter min. 2 x oplesk z barvo po izboru projektanta; kompletno po predpisih in navodilih proizvajalca, z vsemi pomožnimi deli, odri in transporti.</t>
  </si>
  <si>
    <t>Brušenje in kitanje obstoječih poškodovanih sten, ter priprava za pleskanje. Zajeti vsa dela in materiale. OCENA</t>
  </si>
  <si>
    <t>Ocena 10% slikopleskarskih del</t>
  </si>
  <si>
    <t>V ceni vseh postavk je potrebno zajeti vsa dela, ves osnovni, pritrdilni in tesnilni material, vse prenose, finalno obdelavo, z robnimi zaključki in po navodilih proizvajalca materiala vse za gotove vgrajene elemente. Vse mere je potrebno preveriti na licu mesta.V ceni vseh postavk je potrebno zajeti vse potrebne delovne odre. Barva vse pločevine je po izboru projektanta po barvni skali celotnega objekta.</t>
  </si>
  <si>
    <t>Dobava in montaža nove kritine vetrolova  z izolirano profilirano pločevino na obstoječo jekleno konstrukcijo  npr. Bratex T18. V ceni zajeti ves pritrdilni in tesnilni material po navodilih proizvajalca.</t>
  </si>
  <si>
    <t xml:space="preserve">Izvedba obloge stropa vetrolova s ploščami, kot npr. FunderMAX, v barvi po izboru projektanta oz investitorja. </t>
  </si>
  <si>
    <t xml:space="preserve">Okna in vrata: vgradnja zunanjega stavbnega pohištva s toplotno prehodnostjo celotnega okna U ≤ 1,10 W/m2K, skladno s smernico RAL montaže. Za okna, fiksne zasteklitve in vrata dvojna zasteklitev. </t>
  </si>
  <si>
    <t>V ceni izdelka je potrebno upoštevati:</t>
  </si>
  <si>
    <t>- snemanje mer na objektu</t>
  </si>
  <si>
    <t>- nabavo osnovnega materiala in okovja</t>
  </si>
  <si>
    <t>- izdelavo in montažo na objektu</t>
  </si>
  <si>
    <t>- osnovno zaščito in finalno obdelavo</t>
  </si>
  <si>
    <t>- zatesnitev</t>
  </si>
  <si>
    <t>- okovje srednjega cenovnega razreda - kromirano</t>
  </si>
  <si>
    <t>- cilnindrične ključavnice v vratnih krilih</t>
  </si>
  <si>
    <t>- gumi odbijači za vrati</t>
  </si>
  <si>
    <t>- čiščenje izdelkov po končani montaži</t>
  </si>
  <si>
    <t>GLEJ SHEME VRAT IN OKEN!</t>
  </si>
  <si>
    <t>Notranja vrata so lesena, vhodna avtomatska vrata so iz aluminija ter z ustrezno protipožarno in protihrupno zaščito. Višina in širina notranjih in zunanjih vrat se prilagaja obstoječim vratnim odprtinam.</t>
  </si>
  <si>
    <t xml:space="preserve">Zunanje ALU žaluzije in ALU police se dobavijo v barvi po izboru projektanta oz. naročnika </t>
  </si>
  <si>
    <t xml:space="preserve">Notranje police iz umetnega kamna se dobavijo v barvi po izboru projektanta oz. naročnika </t>
  </si>
  <si>
    <t>V14_ Dobava in montaža zunanjih avtomatskih drsnih dvokrilnih vrat s fiksno obsvetlobo, dim.300/244 (kot npr. DOORSON SL300). Pogonski mehanizem višine 17cm.  Digitalno programsko stikalo z režimom delovanja vrat in elektronski ključ, vhodni in izhodni kombinirani senzor gibanja-prisotnosti, elektromehanska ključavnica, baterijska enota za tekoče delovanje ali odprtje vrat. Vsi vidni kovinski deli krila in pogona so v RAL 9006. Krilo vrat sestavljajo 30mm sistemski profili, zasteklitev varnostno izolacijsko steklo debeline 22mm v gumi tesnilih. Vrata se morajo v primeru izpada električne energije odpreti ročno. Zajeti vsa potrebna pomožna dela, materiale, transporte, prenose,... Glej sheme.</t>
  </si>
  <si>
    <t>O1_ Dobava in montaža sestavljenega trodelnega ALU okna, kot npr. Schüco AWS 75.SI+, dim 280/156.  Dvojna zasteklitev s termopan steklom, okna so opremljena z zunanjo ALU žaluzijo, zunanjo ALU eloksirano polico. Notranja polica iz umetnega kamna. Koeficient toplotne prehodnosti min k = 1,10 W/m2K.Odpiranje skladno s shemami. Barva okenskega okvirja, notranje in zunanje police po izbiri projektanta. Glej sheme!</t>
  </si>
  <si>
    <t>V15_ Dobava in montaža notranjih požarnih EI30 gladkih vrat s kovinskim podbojem, dim 80/200. Krilo leseno (laminat) panelno v enem barvnem odtenku. Barva po izbiri projektanta. Okovje in kljuka standardna po izbiri projektanta.Glej sheme!</t>
  </si>
  <si>
    <t>V13_ Dobava in montaža notranjih gladkih vrat s kovinskim podbojem, dim 81/204. Krilo leseno (laminat) panelno v enem barvnem odtenku, spodrezano 10cm (dim 81/194). Barva po izbiri projektanta. Okovje in kljuka standardna po izbiri projektanta. Glej sheme!</t>
  </si>
  <si>
    <t>V12_ Dobava in montaža notranjih gladkih vrat s kovinskim podbojem, dim 91/204. Krilo leseno (laminat) panelno v dveh barvnih odtenkih. Barva po izbiri projektanta. Okovje in kljuka standardna po izbiri projektanta. Glej sheme!</t>
  </si>
  <si>
    <t>V8_ Dobava in montaža notranjih gladkih vrat s kovinskim podbojem, dim 81/204. Krilo leseno (laminat) panelno v enem barvnem odtenku, 3x z ventilacijsko rešetko spodaj, obojestransko furnirano in lakirano z zaščitnim lakom. Barva po izbiri projektanta. Okovje in kljuka standardna po izbiri projektanta. Glej sheme!</t>
  </si>
  <si>
    <t>O2_ Dobava in montaža sestavljenega dvodelnega ALU okna, kot npr. Schüco AWS 75.SI+, dim 140/137.  Dvojna zasteklitev s termopan steklom, okna so opremljena z zunanjo ALU žaluzijo, zunanjo ALU eloksirano polico. Notranja polica iz umetnega kamna. Koeficient toplotne prehodnosti min k = 1,10 W/m2K.Odpiranje skladno s shemami. Barva okenskega okvirja, notranje in zunanje police po izbiri projektanta. Glej sheme!</t>
  </si>
  <si>
    <t>O3_ Dobava in montaža enodelnega ALU okna, kot npr. Schüco AWS 75.SI+, dim 100/137.  Dvojna zasteklitev s termopan steklom, okna so opremljena z zunanjo ALU žaluzijo, zunanjo ALU eloksirano polico. Notranja polica iz umetnega kamna. Koeficient toplotne prehodnosti min k = 1,10 W/m2K.Odpiranje skladno s shemami. Barva okenskega okvirja, notranje in zunanje police po izbiri projektanta. Glej sheme!</t>
  </si>
  <si>
    <t>O4_ Dobava in montaža dvodelnega ALU okna, kot npr. Schüco AWS 75.SI+, dim 200/137.  Dvojna zasteklitev s termopan steklom, okna so opremljena z zunanjo ALU eloksirano polico. Notranja polica iz umetnega kamna. Koeficient toplotne prehodnosti min k = 1,10 W/m2K.Odpiranje skladno s shemami. Barva okenskega okvirja, notranje in zunanje police po izbiri projektanta. Glej sheme!</t>
  </si>
  <si>
    <t>Ocena 10% del stavbnega pohištva</t>
  </si>
  <si>
    <t>STAVBNO POHIŠTVO</t>
  </si>
  <si>
    <t>RAZNA DELA in TUJE STORITVE</t>
  </si>
  <si>
    <t>Dobava in montaža/postavitev naslednjih sanitarnih elementov:</t>
  </si>
  <si>
    <t>- STENSKI DOZATOR za tekoče milo - milnik 11/11,5/29cm, kot npr. TORK 1L ELEVATION (ali enakovredno), iz ABS plastike, bele barve</t>
  </si>
  <si>
    <t>- STENSKI PODAJALNIK - podajalnik papirnatih brisač-zloženk, kot npr. TORK MATIC ELEVATION, iz ABS plastike, bele barve</t>
  </si>
  <si>
    <t>- KOŠ za smeti, kovinski, okrogel</t>
  </si>
  <si>
    <t>- DRŽALO ZA TOALETNI PAPIR</t>
  </si>
  <si>
    <t>- STRANIŠČNA ŠČETKA na konzolnem nosilcu, pritrjena na steno</t>
  </si>
  <si>
    <t>- OGLEDALO dim 40x60 s stekleno poličko, pritrjeno na steno</t>
  </si>
  <si>
    <t>Odstranitev, pregled in ponovna postavitev gasilnega aparata na CO2 v stavbi</t>
  </si>
  <si>
    <t xml:space="preserve">Izdelava projekta izvedenih del - PID za potrebe investitorja  (4 izvodi v papirni in digitalni obliki). </t>
  </si>
  <si>
    <t xml:space="preserve">Izdelava POV za potrebe investitorja  (4 izvodi v papirni in digitalni obliki). </t>
  </si>
  <si>
    <t>Zavese:</t>
  </si>
  <si>
    <t>ČAJNA KUHINJA</t>
  </si>
  <si>
    <t>NIZKA OMARICA dim. 45x60, h=86, 1 kos</t>
  </si>
  <si>
    <t>štirje predali v vertikalnem nizu, sistem metabox, 2x fronta predala dim. 15x260, 1x dim. 26x60, 1x dim. 20x60, 4x tipski ročaji, s serijskimi nogami in tipskim coklom 10 cm</t>
  </si>
  <si>
    <t>NIZKA OMARICA ZA KUHALIŠČE dim.60x60, h=86; 1 kos;  z enokrilnimi vrati dim. 60x76 in 1x pomična polica dim 60x60, tipski ročaj, s serijskimi nogami in tipskim coklom 10 cm</t>
  </si>
  <si>
    <t>NIZKA OMARICA ZA KORITO dim.45x60, h=86; 1 kos;  z enokrilnimi vrati dim. 45x76 in 1x pomična polica dim 50x60, tipski ročaj, s serijskimi nogami in tipskim coklom 10 cm</t>
  </si>
  <si>
    <t>NIZKA OMARICA dim.45x60, h=86; 1 kos;  z enokrilnimi vrati dim. 45x76 in 1x pomična polica dim 50x60, tipski ročaj, s serijskimi nogami in tipskim coklom 10 cm</t>
  </si>
  <si>
    <t>tipski PROSTOSTOJEČI HLADILNIK; 1kos</t>
  </si>
  <si>
    <t>VISEČA OMARICA dim. 90x35, h= 90; 2kos, z dvokrilnimi vrati dim.45x90, tipski ročaj</t>
  </si>
  <si>
    <t>VISEČA OMARICA dim. 60x35, h= 90; 1kos, z enokrilnimi vrati dim605x90, tipski ročaj</t>
  </si>
  <si>
    <t>Splošna in tipska serijska oprema, v kolikor ni zapisano v podrobnem popisu:</t>
  </si>
  <si>
    <t>Krila, ličnice predalov ULTRAPAS NA IVERKI, police in obod pohištvene opreme - OPLEMENITENA IVERKA cca 18mm min 140g folija (zaščiteno proti vlagi)</t>
  </si>
  <si>
    <t>Vsi robovi obdelani v ABS ROBNI FOLIJI 2mm (zaščiteno proti vlagi) D</t>
  </si>
  <si>
    <t>Delitev miz in pultov skladno s tehničnimi zahtevami. Pred izvedbo uskladiti z naročnikom in projektantom!</t>
  </si>
  <si>
    <t>Vse omare imajo polno hrbtišče (oplemenitena iverka cca 10mm)!</t>
  </si>
  <si>
    <t>Predali - sistem METABOX - prednji izvlek, dvojni okvir, h nosilnih stranic min. 86mm</t>
  </si>
  <si>
    <t>Odmične spone in ostalo okovje mora biti trpežno oziroma visoke kvalitete kot npr. Blum, odpiranje od 110-270 stopinj</t>
  </si>
  <si>
    <t>tipski SERIJSKI COKL: tipske serijske noge 10cm in 5cm, cokl izdelan iz serijske plastične letve z Alu  nalimkom,  tesnjen s silikonskim trakom</t>
  </si>
  <si>
    <t xml:space="preserve">tipska SVETILKA: fluorescenčna nadometna svetilka, kot npr.: INTRA 5531 1x18W T8, sijalke 840 LUMILUX DE LUXE Cool White </t>
  </si>
  <si>
    <t>Vsi kovinski deli elementov so v RAL 9006 ali Alu</t>
  </si>
  <si>
    <t>tipsko POMIVALNO KORITO, kot npr. inox</t>
  </si>
  <si>
    <t>IZDELAVA POSNETKA OBSTOJEČEGA STANJA IN PROJEKTNE DOKUMENTACIJE PZI ZA OBNOVO OPERATIVNO VZDRŽEVALNEGA OBJEKTA (OVO) NA TERMINALU EET</t>
  </si>
  <si>
    <t>Vojkovo nabrežje 38</t>
  </si>
  <si>
    <t>BIRO 42 d.o.o.</t>
  </si>
  <si>
    <t>POPIS GRADBENO-OBRTNIŠKIH DEL</t>
  </si>
  <si>
    <t>Dobava in montaža spuščenega stropa tipa Armstrong (po izboru projektanta) na pocinkani jekleni podkonstruciji, vključno z vsemi potrebnimi odri, prenosi - transporti in pritrdilnim materialom, kot npr.Armstrong Ultima+ OP</t>
  </si>
  <si>
    <t xml:space="preserve">Dobava in lepljenje PVC obloge skupaj s premazom z emulzijo, lepilom in PVC nosilno zaokrožnico po robovih. Tlak mora biti debeline do 4,00 mm, nedrseč, odporen proti obrabi, čistilom, biti mora elektrostatičen, kot npr. Gerflor Mipolam, Artline ali Expona Domestic (po izboru projektanta) V ceno zajeti tudi oblaganje stene v višini 10cm ali izvesti zaključno letev pritrjeno z vijaki v tla/steno. </t>
  </si>
  <si>
    <r>
      <t>m</t>
    </r>
    <r>
      <rPr>
        <vertAlign val="superscript"/>
        <sz val="10"/>
        <rFont val="Tahoma"/>
        <family val="2"/>
        <charset val="238"/>
      </rPr>
      <t>1</t>
    </r>
  </si>
  <si>
    <r>
      <t>Izdelava, dobava in montaža ALU oken in okenskih vrat po shemah in navodilih arhitekta ter detajlih proizvajalca z opremo kot sledi: - zasteklitev z dvoslojnim izolacijskim steklom 4+16+4mm; U=1,0W/m</t>
    </r>
    <r>
      <rPr>
        <b/>
        <i/>
        <vertAlign val="superscript"/>
        <sz val="10"/>
        <rFont val="Tahoma"/>
        <family val="2"/>
        <charset val="238"/>
      </rPr>
      <t>2</t>
    </r>
    <r>
      <rPr>
        <b/>
        <i/>
        <sz val="10"/>
        <rFont val="Tahoma"/>
        <family val="2"/>
        <charset val="238"/>
      </rPr>
      <t>K, - kovinska pololiva, - trajnoelastična EPDM tesnila in kvalitetno okovje. Okna - profili so izdelani iz aluminija Odpiranje oken - Glej sheme!</t>
    </r>
  </si>
  <si>
    <t>RAZNA DELA in TUJE STORITVE SKUPAJ:</t>
  </si>
  <si>
    <t>nadstropje</t>
  </si>
  <si>
    <t>Izdelava, dobava in montaža usmerjevalnih napisov ob vratih in na stenah, Alu izvedbe z nalepkami</t>
  </si>
  <si>
    <t>Odstranitev alu oken na fasadi vključno z okvirjem velikosti do 2,5 m2 v 1. nadstropju. V ceni je zajeta pazljiva demontaža oken, vključno s senčili (skrini, želuzije, ipd.) in okenskimi policami, ter transport materiala na deponijo.</t>
  </si>
  <si>
    <t>Odstranitev alu oken na fasadi vključno z okvirjem velikosti do 1,5 m2 v 1. nadstropju. V ceni je zajeta pazljiva demontaža oken, vključno z senčili (skrini, želuzije, ipd.) in okenskimi policami, ter transport materiala na deponijo.</t>
  </si>
  <si>
    <t>Odstranjevanje poškodovanega stenskega in stropnega ometa v 1. nadstropu, s sprotnim odvozom ruševin na gradbiščno deponijo. Količina je ocenjena.</t>
  </si>
  <si>
    <t>Izdelava 1x opleska s pralno latex barvo, mat izvedbe kompletno po predpisih in navodilih proizvajalca, z vsemi pomožnimi deli, odri in transporti. Pralna barva se izvede na hodniku v 1. nadstropju.</t>
  </si>
  <si>
    <t>FAZA II. - NADSTROPJE in VETROLOV</t>
  </si>
  <si>
    <t xml:space="preserve">Izdelava novih in krpanje obstoječih ometov z izvedbo cementnega obrizga, grobega apneno cementnega ometa in finega ometa. </t>
  </si>
  <si>
    <t>junij 2017</t>
  </si>
  <si>
    <t>Priprava gradbišča s postavitvijo pomožnih objektov, ureditvijo dostopnih in dovoznih poti, deponij, opozorilnih tabel, gradbiščne table, varnostne ograje in ostalih spremljajočih elementov, ki so potrebni za varno delo gradbišča. Kompletno s uspostavitvijo prvotnega stanja po končanih delih. Izvedba skladno z varnostnim načrtom prenove.</t>
  </si>
  <si>
    <t>Ureditev začasnih pisarn kot. Npr v kontejnerjih, skladno z dogovorom z naročnikom. Dobava, postavitev, selitev in odvoz po končani gradnji.</t>
  </si>
  <si>
    <t>Odstranitev alu oken na fasadi vključno z okvirjem velikosti do 4,5 m2 v 1. nadstropju in vetrolovu. V ceni je zajeta pazljiva demontaža oken, vključno z senčili (skrini, želuzije, ipd.) in okenskimi policami, ter transport materiala na deponijo.</t>
  </si>
  <si>
    <t>laminat</t>
  </si>
  <si>
    <t>Odstranitev obstoječih zunanjih vrat vhoda v kuhinjo v pritličju.</t>
  </si>
  <si>
    <t>keramika, vključno z estrihom (po potrebi)</t>
  </si>
  <si>
    <t>Dobava in zidanje vratnih odprtin deb 20 cm z zidaki iz plinobetona - siporeks. Zidano z gradbenim lepilom in sidranje v obstoječo konstrukcijo. V ceni upoštevati vsa potrebna pripravljalna dela, odri in materiali.</t>
  </si>
  <si>
    <t>Izdelava tlakov v enaki sestavi kot obstoječi v sestavi (pred izvedbo del je preveriti sestavo): dobava in polaganje EPS 4 cm, PE folije, mikroarmiran cementni estrih C15/20 debeline 5 cm. Na območju odstranjenih tlakov keramike</t>
  </si>
  <si>
    <t xml:space="preserve">Izdelava horizontalne hidroizolacije v sanitarijah na cementni osnovi kot npr:  hidrostop elastik v dveh slojih ter izvedbo stikov tla stena s kemaband elastičnimi trakovi. Izvedba po navodilih proizvajalca sistema kot npr. Kema Puconci. </t>
  </si>
  <si>
    <t>Pregled vseh obstoječih kanalizacijskih cevi, ugotovitev obstoječega stanja  in morebitna sanacija na mestih ugotovljenih pokodb</t>
  </si>
  <si>
    <t>Vso obstoječo opremo, ki bo ponovno v funkciji po prenovi (garderobne omarice, sejna soba, pisarniško pohištvo vseh pisarn, kontrolna soba, …) je potrebno skrbno zaščititi in shraniti pred začetkom del, skladno z navodili in dogovorom z naročnikom! V ceni upoštevati vse prenose in morebitne začasne postavitve omenjene opreme!</t>
  </si>
  <si>
    <t>Pregled kovinskega zunajega stopnišča, ki vodi do 1. nadstropja, ter izvedba potrebnih popravil v dogovoru s projektantom oz. investitorjem.</t>
  </si>
  <si>
    <t>Ocena 10% od raznih zidarskih del</t>
  </si>
  <si>
    <t>Ocena 10% od raznih kanalizacijskih del</t>
  </si>
  <si>
    <t>Dobava in montaža vodoodpornega spuščenega stropa iz enojne mavčnokartonske plošče deb.12,5 mm, po sistemu "Knauf", ali podobno, vključno s pripadajočo podkonstrukcijo. Stiki med ploščami so kitani in bandažirani. Cena zajema tudi izreze odprtin različnih oblik in velikosti za morebitne prehode inštalacij, vključno z vsemi potrebnimi odri, prenosi - transporti in pritrdilnim materialom.</t>
  </si>
  <si>
    <t xml:space="preserve">Dobava in montaža obloge obstoječih sten server prostora, izdelane iz mavčnih kartonskih  požarnoodpornih plošč (kot npr. Promat), vključno z bandažiranjem stikov ter pripravljeno za pleskanje. Vse po navodilu proizvajalca. Požarna zahtevnost EI-30. Vključno z vsemi potrebnimi odri, prenosi - transporti in pritrdilnim materialom.  </t>
  </si>
  <si>
    <t>Dobava in položitev protizdrsne granitogres talne keramike deb. 0,8 cm, v vetrolovu,  razred nezdrsnosti R10, izbor potrdi investitor, fugirano z vodoodbojno fugirno maso z polaganjem v fleksibilno cementno lepilo deb. 0,5 cm. V ceni upoštevati tudi izdelavo zaključne stenske obrobe. Vključno z dobavo in pripravo lepila, fugiranje s fugirno maso, z vsemi pomožnimi deli, prenosi in transporti, kot npr. Casalgrande Padana Granito Madrid</t>
  </si>
  <si>
    <t>Dobava in obloga sten sanitarij v 1. nadstropju (sanitarije M in Ž) do stropa s stensko keramiko,  z leplenjem in fugiranjem in uporabo kovinskih vogalnikov. Keramika višjega cenovnega razreda po izboru in potrditvi investitorja oz. projektanta. Vključno z dobavo in pripravo lepila, fugiranje s fugirno maso, z vsemi pomožnimi deli, prenosi in transporti, v dveh barvnih tonih kot npr. Naxos Clio Beige in Naxos Clio Brown, z dodatkom Mosaico Clio Brown 4m2</t>
  </si>
  <si>
    <t>Dobava in obloga sten sanitarij v 1. nadstropju (sanitarije obiskovalci) do stropa s stensko keramiko,  z leplenjem in fugiranjem in uporabo kovinskih vogalnikov. Keramika višjega cenovnega razreda po izboru in potrditvi investitorja oz. projektanta. Vključno z dobavo in pripravo lepila, fugiranje s fugirno maso, z vsemi pomožnimi deli, prenosi in transporti, v dveh barvnih tonih kot npr. Atlas Concorde Magnifique Moka in Champagne, z dodatkom Atlas Concorde Magnifique Moka Mosaico 2m2</t>
  </si>
  <si>
    <t>Dobava in obloga stene v čajni kuhinji širine 60cm s stensko keramiko,  z leplenjem in fugiranjem in uporabo kovinskih vogalnikov. Keramika višjega cenovnega razreda po izboru in potrditvi investitorja oz. projektanta. Vključno z dobavo in pripravo lepila, fugiranje s fugirno maso, z vsemi pomožnimi deli, prenosi in transporti, v dveh barvnih tonih kot npr. Naxos Clio Beige in Naxos Clio Brown</t>
  </si>
  <si>
    <t>Dobava in obloga stene v prostoru za čistila s stensko keramiko do stropa,  z leplenjem in fugiranjem in uporabo kovinskih vogalnikov. Keramika srednjega cenovnega razreda po izboru in potrditvi investitorja oz. projektanta. Vključno z dobavo in pripravo lepila, fugiranje s fugirno maso, z vsemi pomožnimi deli, prenosi in transporti, v dveh barvnih tonih kot npr.Ragno Ceramica Colours Beige in Ragno Ceramica Colours Brown</t>
  </si>
  <si>
    <t>Dobava in položitev protizdrsne talne keramike v 1. nadstropju (sanitarije M in Ž, čajna kuhinja) deb. 0,8 cm, razred nezdrsnosti R10, izbor potrdi investitor, fugirano z vodoodbojno fugirno maso z polaganjem v fleksibilno cementno s polimeri lepilo. V ceni upoštevati tudi izdelavo zaključne stenske obrobe. Keramika višjega cenovnega razreda. Vključno z dobavo in pripravo lepila, fugiranje s fugirno maso, z vsemi pomožnimi deli, prenosi in transporti, kot npr. Naxos Clio Brown</t>
  </si>
  <si>
    <t>Dobava in položitev protizdrsne talne keramike v 1. nadstropju (sanitarije obiskovalci) deb. 0,8 cm, razred nezdrsnosti R10, izbor potrdi investitor, fugirano z vodoodbojno fugirno maso z polaganjem v fleksibilno cementno s polimeri lepilo. V ceni upoštevati tudi izdelavo zaključne stenske obrobe. Keramika višjega cenovnega razreda. Vključno z dobavo in pripravo lepila, fugiranje s fugirno maso, z vsemi pomožnimi deli, prenosi in transporti, kot npr. Atlas Concorde Etic Ebano ali Doga Sandal</t>
  </si>
  <si>
    <t>Dobava in položitev protizdrsne talne keramike v 1. nadstropju (prostor za čistila) deb. 0,8 cm, razred nezdrsnosti R10, izbor potrdi investitor, fugirano z vodoodbojno fugirno maso z polaganjem v fleksibilno cementno s polimeri lepilo. V ceni upoštevati tudi izdelavo zaključne stenske obrobe. Keramika višjega cenovnega razreda. Vključno z dobavo in pripravo lepila, fugiranje s fugirno maso, z vsemi pomožnimi deli, prenosi in transporti, kot npr. Ragno Ceramica Colours Brown</t>
  </si>
  <si>
    <t>tipski vgradni pomivalni stroj širine 45cm; 1kos</t>
  </si>
  <si>
    <t>obod, police, vratna krila in fronte predalov so laminat ultrapas na oplemeniteni iverici 18mm z ABS nalimki na vseh robovih, ABS zaključki 2 mm, korpus iveral min 140g folija; v dveh barvnih tonih. ČK v sestavi:</t>
  </si>
  <si>
    <t>NIZKA OMARICA dim 75x60, h=2,50; 1kos, z dvokrilnimi vrati 2x 37x75 in 2 poličnima policama dim 75x60</t>
  </si>
  <si>
    <t>Polica v sanitarijah za obiskovalce dim 195x25, debeline 4cm, pritrjena v zid s skritimi konzolami, vključno z vsem potrebnim materialom za montažo</t>
  </si>
  <si>
    <t>Vse nedorečene opise postavk oz. finalne obdelave in zaključke je potrebno dogovoriti pred izvedbo z odg. projektantom arhitekture oz. pridobiti soglasje investitorja! Barvne tone uskladiti s projektanom in naročnikom. Finalna obdelava ni nikjer BELA!</t>
  </si>
  <si>
    <t>Dobava in izdelava predelne stene v sanitarijah Ž iz MAX plošč debeline 12 mm v tonu po izboru arhitekta, na tipski inox podkonstrukciji. Sidranje z nerjavečimi sidri v tla in steno po detajlu izvajalca. Stena od tal odmaknjena 10 cm, enako tudi vrata. Stene se izvedejo do višine 200-203 cm. Vse mere kontrolirati na mestu samem pred izdelavo in montažo. Izvedba vključno z izvedbo vrat z ustreznim tipskim okovjem proizvajalca in vsemi pomožnimi deli in materiali.</t>
  </si>
  <si>
    <t>Dobava in montaža omarice pod umivalnikom v sanitarijah Ž dim. 45x100, h= 45, z dvema predaloma s sistemsko ključavnico in polico.</t>
  </si>
  <si>
    <t>V9_ Dobava in montaža notranjih gladkih vrat s kovinskim podbojem, dim 91/204. Krilo leseno (laminat) panelno v dveh barvnih odtenkih. Barva po izbiri projektanta. Okovje in kljuka standardna po izbiri projektanta. Glej sheme!</t>
  </si>
  <si>
    <t>V10_ Dobava in montaža notranjih gladkih vrat s kovinskim podbojem, dim 91/204. Krilo leseno (laminat) panelno v dveh barvnih odtenkih z vkomponiranim mat steklom. Barva po izbiri projektanta. Okovje in kljuka standardna po izbiri projektanta. Glej sheme!</t>
  </si>
  <si>
    <t>V11_ Dobava in montaža notranjih gladkih vrat s kovinskim podbojem, dim 81/204. Krilo leseno (laminat) panelno v enem barvnem odtenku, 2x z ventilacijsko rešetko spodaj, obojestransko furnirano in lakirano z zaščitnim lakom. Barva po izbiri projektanta. Okovje in kljuka standardna po izbiri projektanta. Glej sheme!</t>
  </si>
  <si>
    <t>Dobava in montaža poševne maske za zapiranje inštalacij nad stopniščem, izdelane iz mavčno kartonskih plošč, vključno z bandažiranjem stikov, ter pripravljeno za pleskanje. Vse po navodilih proizvajalca. Vključno z vsemi potrebnimi odri, prenosi - transporti in pritrdilnim materialom.</t>
  </si>
  <si>
    <t>Dobava in montaža lamelnih zaves v nadstropju dim 280/170, vključno z vsem pritrdilnim materialom, vgradnjo in mehanizmi za odpiranje.Barva po izboru projektanta, v dveh barvnih tonih.</t>
  </si>
  <si>
    <t>Dobava in montaža lamelnih zaves v nadstropju dim 140/170, vključno z vsem pritrdilnim materialom, vgradnjo in mehanizmi za odpiranje. Barva po izboru projektanta, v dveh barvnih tonih.</t>
  </si>
  <si>
    <t xml:space="preserve">Projektantski nadzor </t>
  </si>
  <si>
    <t>Dobava in vgradnja novega predpražnika po izboru investitorja na glavnem vhodu dim. 100x120,</t>
  </si>
  <si>
    <t>Izdelava načrta evakuacije z izvedbo označitve poti, postavitev vseh ustreznih označb in tabel.</t>
  </si>
  <si>
    <t xml:space="preserve">Ocena 10% del raznih in tujih del </t>
  </si>
  <si>
    <t>10.0</t>
  </si>
  <si>
    <t>Dobava in položitev protizdrsne granitogres talne keramike deb. 0,8 cm,na stopnišču, pisarnah in hodniku,  razred nezdrsnosti R10, izbor potrdi investitor, fugirano z vodoodbojno fugirno maso z polaganjem v fleksibilno cementno lepilo deb. 0,5 cm. V ceni upoštevati tudi izdelavo zaključne stenske obrobe. Vključno z dobavo in pripravo lepila, fugiranje s fugirno maso, z vsemi pomožnimi deli, prenosi in transporti, kot npr. Casalgrande Padana Granito Madrid</t>
  </si>
  <si>
    <t>VK_ Dobava in montaža zunanjih steklenih vrat vhoda v razdelilno kuhinjo v pritličju, s kovinskim podbojem in nasvetlobo dim 90/205+50 (prilagoditi obstoječi vratni odprtini). Okovje in kljuka standardna po izbiri projektanta. Cilindrična ključavnica. Glej sheme!</t>
  </si>
  <si>
    <t>Barvo podbojev vseh vrat in okenskih okvirjev poenotiti z že izvedenimi okni v pritličju stavbe!!!</t>
  </si>
  <si>
    <t>VISOKA OMARICA  dim. 60x60, h=2,50; 1kos, z 3x dvokrilnimi vrati 2x dim 30x75, 4xdim 30x88 in 6 pomičnimi policami dim 60x60, s sistemskim ključem</t>
  </si>
  <si>
    <t>tipski HLADILNIK: prostostoječi kot npr.: Gorenje RK62FSY2</t>
  </si>
  <si>
    <t>tipski vgradni POMIVALNI STROJ: kot npr Gorenje GI55110</t>
  </si>
  <si>
    <t>tipsko KUHALIŠČE: steklokeramično, širina 30cm, kot npr. Gorenje ECT330CSC</t>
  </si>
  <si>
    <t>tipska NAPA: kot npr Gorenje BHP523E10X</t>
  </si>
  <si>
    <t>tipsko steklokeramično kuhališče širine 30cm, 1 kos</t>
  </si>
  <si>
    <t>tipska vgradna napa širine 50cm; 1kos</t>
  </si>
  <si>
    <t>V16_Dobava in montaža notranjih avtomatskih drsnih dvokrilnih vrat s fiksno obsvetlobo, dim.180/240 (kot npr. DOORSON SL300). Pogonski mehanizem višine 17cm.  Digitalno programsko stikalo z režimom delovanja vrat in elektronski ključ, vhodni in izhodni kombinirani senzor gibanja-prisotnosti, elektromehanska ključavnica, baterijska enota za tekoče delovanje ali odprtje vrat. Vsi vidni kovinski deli krila in pogona so v grafitni barvi. Krilo vrat sestavljajo 30mm sistemski profili, zasteklitev varnostno izolacijsko steklo debeline 22mm v gumi tesnilih. Vrata se morajo v primeru izpada električne energije odpreti ročno Kontrola dostopa. Zajeti vsa potrebna pomožna dela, materiale, transporte, prenose,... Glej sheme.</t>
  </si>
  <si>
    <t>Pozidava odprtin obstoječih nadsvetlob nad vrati vključno z dobavo in vgradnjo montažnih preklad, vsemi pomožnimi deli, deb 20 cm z zidaki iz plinobetona - siporeks. Zidano z gradbenim lepilom in sidranje v obstoječo konstrukcijo. V ceni upoštevati vsa potrebna pripravljalna dela, odri in materiali.</t>
  </si>
  <si>
    <t>Skupaj brez DDV</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</si>
</sst>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164" formatCode="#,##0.00\ ;\-#,##0.00\ ;\-#\ [$€]"/>
    <numFmt numFmtId="165" formatCode="#,##0.00\ [$€-1];\-#,##0.00\ [$€-1]"/>
    <numFmt numFmtId="166" formatCode="#,##0.00&quot;    &quot;;\-#,##0.00&quot;    &quot;;&quot; -&quot;#&quot;    &quot;;@\ "/>
    <numFmt numFmtId="167" formatCode="_-* #,##0.00\ [$€-1]_-;\-* #,##0.00\ [$€-1]_-;_-* &quot;-&quot;??\ [$€-1]_-;_-@_-"/>
    <numFmt numFmtId="168" formatCode="_-* #,##0.00\ _S_I_T_-;\-* #,##0.00\ _S_I_T_-;_-* &quot;-&quot;??\ _S_I_T_-;_-@_-"/>
    <numFmt numFmtId="169" formatCode="0.0"/>
    <numFmt numFmtId="170" formatCode="#,##0.0&quot;0&quot;"/>
  </numFmts>
  <fonts count="29" x14ac:knownFonts="1">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sz val="11"/>
      <color theme="1"/>
      <name val="Arial"/>
      <family val="2"/>
      <charset val="238"/>
    </font>
    <font>
      <sz val="10"/>
      <name val="Arial CE"/>
      <charset val="238"/>
    </font>
    <font>
      <sz val="10"/>
      <color theme="1"/>
      <name val="Arial"/>
      <family val="2"/>
      <charset val="238"/>
    </font>
    <font>
      <i/>
      <sz val="10"/>
      <name val="Arial"/>
      <family val="2"/>
      <charset val="238"/>
    </font>
    <font>
      <b/>
      <sz val="10"/>
      <color rgb="FFFF0000"/>
      <name val="Arial"/>
      <family val="2"/>
      <charset val="238"/>
    </font>
    <font>
      <sz val="11"/>
      <color theme="1"/>
      <name val="Tahoma"/>
      <family val="2"/>
      <charset val="238"/>
    </font>
    <font>
      <sz val="10"/>
      <color theme="1"/>
      <name val="Tahoma"/>
      <family val="2"/>
      <charset val="238"/>
    </font>
    <font>
      <b/>
      <sz val="11"/>
      <color theme="1"/>
      <name val="Tahoma"/>
      <family val="2"/>
      <charset val="238"/>
    </font>
    <font>
      <b/>
      <sz val="10"/>
      <color indexed="8"/>
      <name val="Tahoma"/>
      <family val="2"/>
      <charset val="238"/>
    </font>
    <font>
      <b/>
      <sz val="12"/>
      <color indexed="8"/>
      <name val="Tahoma"/>
      <family val="2"/>
      <charset val="238"/>
    </font>
    <font>
      <b/>
      <sz val="9"/>
      <color indexed="8"/>
      <name val="Tahoma"/>
      <family val="2"/>
      <charset val="238"/>
    </font>
    <font>
      <b/>
      <sz val="13"/>
      <color indexed="8"/>
      <name val="Tahoma"/>
      <family val="2"/>
      <charset val="238"/>
    </font>
    <font>
      <sz val="13"/>
      <color indexed="8"/>
      <name val="Tahoma"/>
      <family val="2"/>
      <charset val="238"/>
    </font>
    <font>
      <i/>
      <sz val="13"/>
      <color indexed="8"/>
      <name val="Tahoma"/>
      <family val="2"/>
      <charset val="238"/>
    </font>
    <font>
      <b/>
      <sz val="10"/>
      <name val="Tahoma"/>
      <family val="2"/>
      <charset val="238"/>
    </font>
    <font>
      <sz val="10"/>
      <name val="Tahoma"/>
      <family val="2"/>
      <charset val="238"/>
    </font>
    <font>
      <b/>
      <i/>
      <sz val="10"/>
      <color indexed="8"/>
      <name val="Tahoma"/>
      <family val="2"/>
      <charset val="238"/>
    </font>
    <font>
      <b/>
      <sz val="9"/>
      <name val="Tahoma"/>
      <family val="2"/>
      <charset val="238"/>
    </font>
    <font>
      <i/>
      <sz val="10"/>
      <name val="Tahoma"/>
      <family val="2"/>
      <charset val="238"/>
    </font>
    <font>
      <b/>
      <i/>
      <sz val="10"/>
      <name val="Tahoma"/>
      <family val="2"/>
      <charset val="238"/>
    </font>
    <font>
      <sz val="10"/>
      <color indexed="8"/>
      <name val="Tahoma"/>
      <family val="2"/>
      <charset val="238"/>
    </font>
    <font>
      <vertAlign val="superscript"/>
      <sz val="10"/>
      <name val="Tahoma"/>
      <family val="2"/>
      <charset val="238"/>
    </font>
    <font>
      <sz val="10"/>
      <color rgb="FFFF0000"/>
      <name val="Tahoma"/>
      <family val="2"/>
      <charset val="238"/>
    </font>
    <font>
      <sz val="9"/>
      <name val="Tahoma"/>
      <family val="2"/>
      <charset val="238"/>
    </font>
    <font>
      <b/>
      <i/>
      <vertAlign val="superscript"/>
      <sz val="10"/>
      <name val="Tahoma"/>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0" tint="-0.249977111117893"/>
        <bgColor indexed="27"/>
      </patternFill>
    </fill>
  </fills>
  <borders count="10">
    <border>
      <left/>
      <right/>
      <top/>
      <bottom/>
      <diagonal/>
    </border>
    <border>
      <left/>
      <right/>
      <top style="thin">
        <color indexed="8"/>
      </top>
      <bottom/>
      <diagonal/>
    </border>
    <border>
      <left/>
      <right/>
      <top/>
      <bottom style="thin">
        <color indexed="8"/>
      </bottom>
      <diagonal/>
    </border>
    <border>
      <left/>
      <right/>
      <top style="medium">
        <color indexed="8"/>
      </top>
      <bottom style="medium">
        <color indexed="8"/>
      </bottom>
      <diagonal/>
    </border>
    <border>
      <left/>
      <right/>
      <top style="thin">
        <color indexed="8"/>
      </top>
      <bottom style="thin">
        <color indexed="8"/>
      </bottom>
      <diagonal/>
    </border>
    <border>
      <left/>
      <right/>
      <top style="thin">
        <color indexed="8"/>
      </top>
      <bottom style="double">
        <color indexed="64"/>
      </bottom>
      <diagonal/>
    </border>
    <border>
      <left/>
      <right/>
      <top style="thin">
        <color indexed="64"/>
      </top>
      <bottom style="double">
        <color indexed="64"/>
      </bottom>
      <diagonal/>
    </border>
    <border>
      <left/>
      <right style="thin">
        <color indexed="64"/>
      </right>
      <top/>
      <bottom/>
      <diagonal/>
    </border>
    <border>
      <left/>
      <right/>
      <top style="thin">
        <color indexed="64"/>
      </top>
      <bottom/>
      <diagonal/>
    </border>
    <border>
      <left/>
      <right/>
      <top/>
      <bottom style="thin">
        <color indexed="64"/>
      </bottom>
      <diagonal/>
    </border>
  </borders>
  <cellStyleXfs count="13">
    <xf numFmtId="0" fontId="0" fillId="0" borderId="0"/>
    <xf numFmtId="44" fontId="1" fillId="0" borderId="0" applyFont="0" applyFill="0" applyBorder="0" applyAlignment="0" applyProtection="0"/>
    <xf numFmtId="0" fontId="2" fillId="0" borderId="0"/>
    <xf numFmtId="0" fontId="2" fillId="0" borderId="0"/>
    <xf numFmtId="0" fontId="2" fillId="0" borderId="0"/>
    <xf numFmtId="0" fontId="2" fillId="0" borderId="0"/>
    <xf numFmtId="168" fontId="2" fillId="0" borderId="0" applyFont="0" applyFill="0" applyBorder="0" applyAlignment="0" applyProtection="0"/>
    <xf numFmtId="168" fontId="2" fillId="0" borderId="0" applyFont="0" applyFill="0" applyBorder="0" applyAlignment="0" applyProtection="0"/>
    <xf numFmtId="0" fontId="2" fillId="0" borderId="0"/>
    <xf numFmtId="0" fontId="5" fillId="0" borderId="0"/>
    <xf numFmtId="0" fontId="2" fillId="0" borderId="0"/>
    <xf numFmtId="0" fontId="2" fillId="0" borderId="0" applyNumberFormat="0" applyFill="0" applyBorder="0" applyAlignment="0" applyProtection="0"/>
    <xf numFmtId="9" fontId="2" fillId="0" borderId="0" applyFont="0" applyFill="0" applyBorder="0" applyAlignment="0" applyProtection="0"/>
  </cellStyleXfs>
  <cellXfs count="230">
    <xf numFmtId="0" fontId="0" fillId="0" borderId="0" xfId="0"/>
    <xf numFmtId="0" fontId="4" fillId="0" borderId="0" xfId="0" applyFont="1"/>
    <xf numFmtId="2" fontId="2" fillId="0" borderId="0" xfId="2" applyNumberFormat="1" applyFont="1" applyBorder="1" applyAlignment="1">
      <alignment horizontal="center" vertical="top"/>
    </xf>
    <xf numFmtId="0" fontId="6" fillId="0" borderId="0" xfId="0" applyFont="1"/>
    <xf numFmtId="2" fontId="3" fillId="0" borderId="0" xfId="0" applyNumberFormat="1" applyFont="1" applyBorder="1" applyAlignment="1">
      <alignment horizontal="center" vertical="top"/>
    </xf>
    <xf numFmtId="2" fontId="2" fillId="0" borderId="0" xfId="0" applyNumberFormat="1" applyFont="1" applyBorder="1" applyAlignment="1">
      <alignment horizontal="center" vertical="top" wrapText="1"/>
    </xf>
    <xf numFmtId="2" fontId="2" fillId="0" borderId="0" xfId="0" applyNumberFormat="1" applyFont="1" applyBorder="1" applyAlignment="1">
      <alignment horizontal="center" vertical="top"/>
    </xf>
    <xf numFmtId="2" fontId="3" fillId="0" borderId="0" xfId="0" applyNumberFormat="1" applyFont="1" applyFill="1" applyBorder="1" applyAlignment="1">
      <alignment horizontal="center" vertical="top"/>
    </xf>
    <xf numFmtId="2" fontId="2" fillId="0" borderId="0" xfId="2" applyNumberFormat="1" applyFont="1" applyFill="1" applyBorder="1" applyAlignment="1">
      <alignment horizontal="center" vertical="top"/>
    </xf>
    <xf numFmtId="2" fontId="3" fillId="0" borderId="0" xfId="0" applyNumberFormat="1" applyFont="1" applyFill="1" applyBorder="1" applyAlignment="1">
      <alignment horizontal="center" vertical="top" wrapText="1"/>
    </xf>
    <xf numFmtId="0" fontId="2" fillId="0" borderId="0" xfId="0" applyFont="1" applyAlignment="1">
      <alignment horizontal="center" vertical="top"/>
    </xf>
    <xf numFmtId="0" fontId="2" fillId="0" borderId="0" xfId="3" applyFont="1" applyBorder="1" applyAlignment="1">
      <alignment horizontal="center" vertical="top"/>
    </xf>
    <xf numFmtId="2" fontId="2" fillId="0" borderId="0" xfId="2" applyNumberFormat="1" applyFont="1" applyBorder="1" applyAlignment="1">
      <alignment horizontal="left" vertical="top"/>
    </xf>
    <xf numFmtId="2" fontId="7" fillId="2" borderId="4" xfId="0" applyNumberFormat="1" applyFont="1" applyFill="1" applyBorder="1" applyAlignment="1">
      <alignment horizontal="center" vertical="top" wrapText="1"/>
    </xf>
    <xf numFmtId="169" fontId="3" fillId="0" borderId="0" xfId="0" applyNumberFormat="1" applyFont="1" applyBorder="1" applyAlignment="1">
      <alignment horizontal="center" vertical="top"/>
    </xf>
    <xf numFmtId="169" fontId="7" fillId="2" borderId="4" xfId="0" applyNumberFormat="1" applyFont="1" applyFill="1" applyBorder="1" applyAlignment="1">
      <alignment horizontal="center" vertical="top" wrapText="1"/>
    </xf>
    <xf numFmtId="0" fontId="6" fillId="0" borderId="0" xfId="0" applyFont="1" applyAlignment="1"/>
    <xf numFmtId="0" fontId="8" fillId="0" borderId="0" xfId="0" applyFont="1"/>
    <xf numFmtId="2" fontId="2" fillId="0" borderId="0" xfId="2" applyNumberFormat="1" applyFont="1" applyBorder="1" applyAlignment="1">
      <alignment horizontal="center" vertical="top" wrapText="1"/>
    </xf>
    <xf numFmtId="1" fontId="2" fillId="0" borderId="0" xfId="2" applyNumberFormat="1" applyFont="1" applyBorder="1" applyAlignment="1">
      <alignment horizontal="right" vertical="top" wrapText="1"/>
    </xf>
    <xf numFmtId="2" fontId="3" fillId="0" borderId="0" xfId="0" applyNumberFormat="1" applyFont="1" applyBorder="1" applyAlignment="1">
      <alignment horizontal="center" vertical="top" wrapText="1"/>
    </xf>
    <xf numFmtId="0" fontId="6" fillId="0" borderId="0" xfId="0" applyFont="1" applyAlignment="1">
      <alignment horizontal="left" wrapText="1"/>
    </xf>
    <xf numFmtId="2" fontId="7" fillId="2" borderId="5" xfId="0" applyNumberFormat="1" applyFont="1" applyFill="1" applyBorder="1" applyAlignment="1">
      <alignment horizontal="center" vertical="top" wrapText="1"/>
    </xf>
    <xf numFmtId="4" fontId="6" fillId="0" borderId="0" xfId="0" applyNumberFormat="1" applyFont="1"/>
    <xf numFmtId="0" fontId="6" fillId="0" borderId="0" xfId="0" applyFont="1" applyFill="1"/>
    <xf numFmtId="2" fontId="7" fillId="2" borderId="5" xfId="0" applyNumberFormat="1" applyFont="1" applyFill="1" applyBorder="1" applyAlignment="1">
      <alignment horizontal="center" vertical="top"/>
    </xf>
    <xf numFmtId="0" fontId="6" fillId="0" borderId="0" xfId="0" applyFont="1" applyAlignment="1">
      <alignment vertical="top"/>
    </xf>
    <xf numFmtId="2" fontId="7" fillId="0" borderId="0" xfId="0" applyNumberFormat="1" applyFont="1" applyFill="1" applyBorder="1" applyAlignment="1">
      <alignment horizontal="center" vertical="top" wrapText="1"/>
    </xf>
    <xf numFmtId="2" fontId="3" fillId="2" borderId="0" xfId="0" applyNumberFormat="1" applyFont="1" applyFill="1" applyBorder="1" applyAlignment="1">
      <alignment horizontal="center" vertical="top"/>
    </xf>
    <xf numFmtId="0" fontId="2" fillId="0" borderId="0" xfId="0" applyFont="1" applyFill="1" applyAlignment="1">
      <alignment horizontal="center" vertical="top"/>
    </xf>
    <xf numFmtId="2" fontId="3" fillId="2" borderId="0" xfId="0" applyNumberFormat="1" applyFont="1" applyFill="1" applyBorder="1" applyAlignment="1">
      <alignment horizontal="center" vertical="top" wrapText="1"/>
    </xf>
    <xf numFmtId="169" fontId="3" fillId="2" borderId="0" xfId="0" applyNumberFormat="1" applyFont="1" applyFill="1" applyBorder="1" applyAlignment="1">
      <alignment horizontal="center" vertical="top"/>
    </xf>
    <xf numFmtId="169" fontId="3" fillId="0" borderId="0" xfId="0" applyNumberFormat="1" applyFont="1" applyFill="1" applyBorder="1" applyAlignment="1">
      <alignment horizontal="center" vertical="top"/>
    </xf>
    <xf numFmtId="2" fontId="3" fillId="3" borderId="3" xfId="0" applyNumberFormat="1" applyFont="1" applyFill="1" applyBorder="1" applyAlignment="1">
      <alignment horizontal="center" vertical="top"/>
    </xf>
    <xf numFmtId="0" fontId="9" fillId="0" borderId="0" xfId="0" applyFont="1"/>
    <xf numFmtId="0" fontId="11" fillId="2" borderId="0" xfId="0" applyFont="1" applyFill="1"/>
    <xf numFmtId="0" fontId="9" fillId="2" borderId="0" xfId="0" applyFont="1" applyFill="1"/>
    <xf numFmtId="49" fontId="13" fillId="0" borderId="0" xfId="0" applyNumberFormat="1" applyFont="1" applyAlignment="1">
      <alignment horizontal="left"/>
    </xf>
    <xf numFmtId="0" fontId="9" fillId="0" borderId="0" xfId="0" applyFont="1" applyAlignment="1">
      <alignment wrapText="1"/>
    </xf>
    <xf numFmtId="164" fontId="15" fillId="0" borderId="0" xfId="0" applyNumberFormat="1" applyFont="1" applyAlignment="1">
      <alignment horizontal="left"/>
    </xf>
    <xf numFmtId="164" fontId="16" fillId="0" borderId="0" xfId="0" applyNumberFormat="1" applyFont="1"/>
    <xf numFmtId="165" fontId="16" fillId="0" borderId="0" xfId="1" applyNumberFormat="1" applyFont="1" applyFill="1" applyBorder="1" applyAlignment="1" applyProtection="1"/>
    <xf numFmtId="164" fontId="16" fillId="0" borderId="1" xfId="0" applyNumberFormat="1" applyFont="1" applyBorder="1"/>
    <xf numFmtId="164" fontId="17" fillId="0" borderId="1" xfId="0" applyNumberFormat="1" applyFont="1" applyBorder="1"/>
    <xf numFmtId="165" fontId="16" fillId="0" borderId="1" xfId="1" applyNumberFormat="1" applyFont="1" applyFill="1" applyBorder="1" applyAlignment="1" applyProtection="1"/>
    <xf numFmtId="164" fontId="16" fillId="0" borderId="2" xfId="0" applyNumberFormat="1" applyFont="1" applyBorder="1"/>
    <xf numFmtId="165" fontId="16" fillId="0" borderId="2" xfId="1" applyNumberFormat="1" applyFont="1" applyFill="1" applyBorder="1" applyAlignment="1" applyProtection="1"/>
    <xf numFmtId="2" fontId="18" fillId="0" borderId="0" xfId="2" applyNumberFormat="1" applyFont="1" applyBorder="1" applyAlignment="1">
      <alignment vertical="top"/>
    </xf>
    <xf numFmtId="2" fontId="19" fillId="0" borderId="0" xfId="2" applyNumberFormat="1" applyFont="1" applyBorder="1" applyAlignment="1">
      <alignment horizontal="right" wrapText="1"/>
    </xf>
    <xf numFmtId="2" fontId="19" fillId="0" borderId="0" xfId="2" applyNumberFormat="1" applyFont="1" applyAlignment="1">
      <alignment wrapText="1"/>
    </xf>
    <xf numFmtId="4" fontId="19" fillId="0" borderId="0" xfId="2" applyNumberFormat="1" applyFont="1" applyBorder="1" applyAlignment="1">
      <alignment horizontal="right" wrapText="1"/>
    </xf>
    <xf numFmtId="0" fontId="20" fillId="0" borderId="0" xfId="0" applyFont="1" applyFill="1" applyAlignment="1">
      <alignment vertical="top" wrapText="1"/>
    </xf>
    <xf numFmtId="0" fontId="20" fillId="0" borderId="0" xfId="0" applyFont="1" applyFill="1" applyBorder="1" applyAlignment="1">
      <alignment horizontal="left" vertical="top" wrapText="1"/>
    </xf>
    <xf numFmtId="0" fontId="20" fillId="0" borderId="0" xfId="0" applyFont="1" applyFill="1" applyAlignment="1">
      <alignment horizontal="left" vertical="top" wrapText="1"/>
    </xf>
    <xf numFmtId="0" fontId="10" fillId="0" borderId="0" xfId="0" applyFont="1" applyAlignment="1"/>
    <xf numFmtId="0" fontId="10" fillId="0" borderId="0" xfId="0" applyFont="1" applyAlignment="1">
      <alignment horizontal="right"/>
    </xf>
    <xf numFmtId="2" fontId="18" fillId="3" borderId="3" xfId="0" applyNumberFormat="1" applyFont="1" applyFill="1" applyBorder="1" applyAlignment="1">
      <alignment vertical="center" wrapText="1"/>
    </xf>
    <xf numFmtId="4" fontId="18" fillId="3" borderId="3" xfId="0" applyNumberFormat="1" applyFont="1" applyFill="1" applyBorder="1" applyAlignment="1">
      <alignment horizontal="right" vertical="center" wrapText="1"/>
    </xf>
    <xf numFmtId="2" fontId="18" fillId="0" borderId="0" xfId="0" applyNumberFormat="1" applyFont="1" applyFill="1" applyBorder="1" applyAlignment="1">
      <alignment vertical="center" wrapText="1"/>
    </xf>
    <xf numFmtId="4" fontId="18" fillId="0" borderId="0" xfId="0" applyNumberFormat="1" applyFont="1" applyFill="1" applyBorder="1" applyAlignment="1">
      <alignment horizontal="right" vertical="center" wrapText="1"/>
    </xf>
    <xf numFmtId="0" fontId="22" fillId="0" borderId="0" xfId="0" applyNumberFormat="1" applyFont="1" applyFill="1" applyBorder="1" applyAlignment="1" applyProtection="1">
      <alignment vertical="top" wrapText="1"/>
    </xf>
    <xf numFmtId="4" fontId="18" fillId="0" borderId="0" xfId="0" applyNumberFormat="1" applyFont="1" applyBorder="1" applyAlignment="1">
      <alignment horizontal="right" vertical="center" wrapText="1"/>
    </xf>
    <xf numFmtId="2" fontId="18" fillId="0" borderId="0" xfId="0" applyNumberFormat="1" applyFont="1" applyBorder="1" applyAlignment="1">
      <alignment vertical="center" wrapText="1"/>
    </xf>
    <xf numFmtId="2" fontId="18" fillId="2" borderId="0" xfId="0" applyNumberFormat="1" applyFont="1" applyFill="1" applyBorder="1" applyAlignment="1">
      <alignment vertical="center" wrapText="1"/>
    </xf>
    <xf numFmtId="0" fontId="23" fillId="0" borderId="0" xfId="0" applyNumberFormat="1" applyFont="1" applyFill="1" applyBorder="1" applyAlignment="1" applyProtection="1">
      <alignment vertical="top" wrapText="1"/>
    </xf>
    <xf numFmtId="2" fontId="18" fillId="0" borderId="0" xfId="0" applyNumberFormat="1" applyFont="1" applyBorder="1" applyAlignment="1">
      <alignment vertical="top" wrapText="1"/>
    </xf>
    <xf numFmtId="4" fontId="18" fillId="0" borderId="0" xfId="0" applyNumberFormat="1" applyFont="1" applyBorder="1" applyAlignment="1">
      <alignment horizontal="right"/>
    </xf>
    <xf numFmtId="2" fontId="18" fillId="0" borderId="0" xfId="0" applyNumberFormat="1" applyFont="1" applyBorder="1" applyAlignment="1"/>
    <xf numFmtId="2" fontId="19" fillId="0" borderId="0" xfId="0" applyNumberFormat="1" applyFont="1" applyBorder="1" applyAlignment="1">
      <alignment vertical="top" wrapText="1"/>
    </xf>
    <xf numFmtId="2" fontId="19" fillId="0" borderId="0" xfId="0" applyNumberFormat="1" applyFont="1" applyBorder="1" applyAlignment="1">
      <alignment horizontal="right"/>
    </xf>
    <xf numFmtId="4" fontId="19" fillId="0" borderId="0" xfId="0" applyNumberFormat="1" applyFont="1" applyBorder="1" applyAlignment="1"/>
    <xf numFmtId="4" fontId="19" fillId="0" borderId="0" xfId="0" applyNumberFormat="1" applyFont="1" applyBorder="1" applyAlignment="1">
      <alignment horizontal="right"/>
    </xf>
    <xf numFmtId="2" fontId="19" fillId="0" borderId="0" xfId="0" applyNumberFormat="1" applyFont="1" applyBorder="1" applyAlignment="1"/>
    <xf numFmtId="4" fontId="19" fillId="0" borderId="0" xfId="0" applyNumberFormat="1" applyFont="1" applyBorder="1" applyAlignment="1" applyProtection="1">
      <alignment horizontal="right"/>
      <protection locked="0"/>
    </xf>
    <xf numFmtId="0" fontId="19" fillId="0" borderId="0" xfId="0" applyFont="1" applyBorder="1" applyAlignment="1">
      <alignment vertical="top" wrapText="1"/>
    </xf>
    <xf numFmtId="0" fontId="19" fillId="0" borderId="0" xfId="0" applyNumberFormat="1" applyFont="1" applyBorder="1" applyAlignment="1">
      <alignment horizontal="right"/>
    </xf>
    <xf numFmtId="0" fontId="24" fillId="0" borderId="0" xfId="0" applyNumberFormat="1" applyFont="1" applyFill="1" applyBorder="1" applyAlignment="1" applyProtection="1">
      <alignment vertical="top" wrapText="1"/>
    </xf>
    <xf numFmtId="0" fontId="19" fillId="0" borderId="0" xfId="0" applyNumberFormat="1" applyFont="1" applyBorder="1" applyAlignment="1">
      <alignment horizontal="right" wrapText="1"/>
    </xf>
    <xf numFmtId="4" fontId="19" fillId="0" borderId="0" xfId="0" applyNumberFormat="1" applyFont="1" applyBorder="1" applyAlignment="1">
      <alignment wrapText="1"/>
    </xf>
    <xf numFmtId="0" fontId="10" fillId="0" borderId="0" xfId="0" applyFont="1" applyAlignment="1">
      <alignment horizontal="right" wrapText="1"/>
    </xf>
    <xf numFmtId="0" fontId="19" fillId="0" borderId="0" xfId="0" applyNumberFormat="1" applyFont="1" applyFill="1" applyBorder="1" applyAlignment="1" applyProtection="1">
      <alignment vertical="top" wrapText="1"/>
    </xf>
    <xf numFmtId="49" fontId="19" fillId="0" borderId="0" xfId="0" applyNumberFormat="1" applyFont="1" applyFill="1" applyAlignment="1">
      <alignment horizontal="justify" vertical="top"/>
    </xf>
    <xf numFmtId="0" fontId="19" fillId="0" borderId="0" xfId="0" applyNumberFormat="1" applyFont="1" applyBorder="1" applyAlignment="1"/>
    <xf numFmtId="2" fontId="22" fillId="2" borderId="5" xfId="0" applyNumberFormat="1" applyFont="1" applyFill="1" applyBorder="1" applyAlignment="1">
      <alignment vertical="center" wrapText="1"/>
    </xf>
    <xf numFmtId="4" fontId="18" fillId="2" borderId="5" xfId="0" applyNumberFormat="1" applyFont="1" applyFill="1" applyBorder="1" applyAlignment="1">
      <alignment horizontal="right" vertical="center" wrapText="1"/>
    </xf>
    <xf numFmtId="2" fontId="19" fillId="2" borderId="5" xfId="0" applyNumberFormat="1" applyFont="1" applyFill="1" applyBorder="1" applyAlignment="1">
      <alignment vertical="center" wrapText="1"/>
    </xf>
    <xf numFmtId="4" fontId="19" fillId="2" borderId="5" xfId="0" applyNumberFormat="1" applyFont="1" applyFill="1" applyBorder="1" applyAlignment="1">
      <alignment horizontal="right" vertical="center" wrapText="1"/>
    </xf>
    <xf numFmtId="4" fontId="22" fillId="2" borderId="5" xfId="0" applyNumberFormat="1" applyFont="1" applyFill="1" applyBorder="1" applyAlignment="1">
      <alignment horizontal="right" vertical="center" wrapText="1"/>
    </xf>
    <xf numFmtId="2" fontId="18" fillId="2" borderId="0" xfId="0" applyNumberFormat="1" applyFont="1" applyFill="1" applyBorder="1" applyAlignment="1">
      <alignment vertical="top" wrapText="1"/>
    </xf>
    <xf numFmtId="4" fontId="23" fillId="0" borderId="0" xfId="0" applyNumberFormat="1" applyFont="1" applyBorder="1" applyAlignment="1">
      <alignment horizontal="right"/>
    </xf>
    <xf numFmtId="2" fontId="23" fillId="0" borderId="0" xfId="0" applyNumberFormat="1" applyFont="1" applyBorder="1" applyAlignment="1"/>
    <xf numFmtId="4" fontId="19" fillId="0" borderId="0" xfId="0" applyNumberFormat="1" applyFont="1" applyBorder="1" applyAlignment="1">
      <alignment horizontal="right" vertical="top" wrapText="1"/>
    </xf>
    <xf numFmtId="4" fontId="19" fillId="0" borderId="0" xfId="0" applyNumberFormat="1" applyFont="1" applyFill="1" applyBorder="1" applyAlignment="1">
      <alignment horizontal="right"/>
    </xf>
    <xf numFmtId="0" fontId="10" fillId="0" borderId="0" xfId="0" applyFont="1"/>
    <xf numFmtId="2" fontId="19" fillId="0" borderId="0" xfId="0" applyNumberFormat="1" applyFont="1" applyFill="1" applyBorder="1" applyAlignment="1">
      <alignment vertical="top" wrapText="1"/>
    </xf>
    <xf numFmtId="2" fontId="19" fillId="0" borderId="0" xfId="0" applyNumberFormat="1" applyFont="1" applyFill="1" applyBorder="1" applyAlignment="1">
      <alignment horizontal="right"/>
    </xf>
    <xf numFmtId="0" fontId="10" fillId="0" borderId="0" xfId="0" applyFont="1" applyFill="1"/>
    <xf numFmtId="2" fontId="19" fillId="0" borderId="0" xfId="0" applyNumberFormat="1" applyFont="1" applyBorder="1" applyAlignment="1">
      <alignment horizontal="left" vertical="top" wrapText="1"/>
    </xf>
    <xf numFmtId="4" fontId="10" fillId="0" borderId="0" xfId="0" applyNumberFormat="1" applyFont="1" applyAlignment="1">
      <alignment vertical="top" wrapText="1"/>
    </xf>
    <xf numFmtId="4" fontId="10" fillId="0" borderId="0" xfId="0" applyNumberFormat="1" applyFont="1" applyAlignment="1">
      <alignment horizontal="left" vertical="top" wrapText="1"/>
    </xf>
    <xf numFmtId="0" fontId="19" fillId="0" borderId="0" xfId="0" applyFont="1" applyFill="1" applyBorder="1" applyAlignment="1">
      <alignment vertical="top" wrapText="1"/>
    </xf>
    <xf numFmtId="166" fontId="19" fillId="0" borderId="0" xfId="0" applyNumberFormat="1" applyFont="1" applyBorder="1" applyAlignment="1">
      <alignment horizontal="right"/>
    </xf>
    <xf numFmtId="2" fontId="19" fillId="0" borderId="0" xfId="0" applyNumberFormat="1" applyFont="1" applyBorder="1" applyAlignment="1">
      <alignment horizontal="left"/>
    </xf>
    <xf numFmtId="4" fontId="10" fillId="0" borderId="0" xfId="0" applyNumberFormat="1" applyFont="1"/>
    <xf numFmtId="10" fontId="19" fillId="0" borderId="0" xfId="0" applyNumberFormat="1" applyFont="1" applyBorder="1" applyAlignment="1">
      <alignment horizontal="right"/>
    </xf>
    <xf numFmtId="2" fontId="22" fillId="0" borderId="0" xfId="0" applyNumberFormat="1" applyFont="1" applyFill="1" applyBorder="1" applyAlignment="1">
      <alignment vertical="center" wrapText="1"/>
    </xf>
    <xf numFmtId="2" fontId="19" fillId="0" borderId="0" xfId="0" applyNumberFormat="1" applyFont="1" applyFill="1" applyBorder="1" applyAlignment="1">
      <alignment vertical="center" wrapText="1"/>
    </xf>
    <xf numFmtId="4" fontId="19" fillId="0" borderId="0" xfId="0" applyNumberFormat="1" applyFont="1" applyFill="1" applyBorder="1" applyAlignment="1">
      <alignment horizontal="right" vertical="center" wrapText="1"/>
    </xf>
    <xf numFmtId="4" fontId="22" fillId="0" borderId="0" xfId="0" applyNumberFormat="1" applyFont="1" applyFill="1" applyBorder="1" applyAlignment="1">
      <alignment horizontal="right" vertical="center" wrapText="1"/>
    </xf>
    <xf numFmtId="2" fontId="22" fillId="2" borderId="5" xfId="0" applyNumberFormat="1" applyFont="1" applyFill="1" applyBorder="1" applyAlignment="1">
      <alignment vertical="top"/>
    </xf>
    <xf numFmtId="4" fontId="18" fillId="2" borderId="5" xfId="0" applyNumberFormat="1" applyFont="1" applyFill="1" applyBorder="1" applyAlignment="1">
      <alignment horizontal="right" vertical="center"/>
    </xf>
    <xf numFmtId="2" fontId="19" fillId="2" borderId="5" xfId="0" applyNumberFormat="1" applyFont="1" applyFill="1" applyBorder="1" applyAlignment="1">
      <alignment vertical="center"/>
    </xf>
    <xf numFmtId="4" fontId="19" fillId="2" borderId="6" xfId="0" applyNumberFormat="1" applyFont="1" applyFill="1" applyBorder="1" applyAlignment="1">
      <alignment horizontal="right"/>
    </xf>
    <xf numFmtId="2" fontId="18" fillId="0" borderId="0" xfId="2" applyNumberFormat="1" applyFont="1" applyBorder="1" applyAlignment="1">
      <alignment horizontal="left" vertical="top"/>
    </xf>
    <xf numFmtId="2" fontId="19" fillId="0" borderId="0" xfId="2" applyNumberFormat="1" applyFont="1" applyBorder="1" applyAlignment="1">
      <alignment horizontal="center"/>
    </xf>
    <xf numFmtId="2" fontId="19" fillId="0" borderId="0" xfId="2" applyNumberFormat="1" applyFont="1" applyAlignment="1">
      <alignment horizontal="right"/>
    </xf>
    <xf numFmtId="4" fontId="19" fillId="0" borderId="0" xfId="2" applyNumberFormat="1" applyFont="1" applyBorder="1" applyAlignment="1">
      <alignment horizontal="center"/>
    </xf>
    <xf numFmtId="4" fontId="19" fillId="0" borderId="0" xfId="2" applyNumberFormat="1" applyFont="1" applyBorder="1" applyAlignment="1">
      <alignment horizontal="right"/>
    </xf>
    <xf numFmtId="2" fontId="19" fillId="0" borderId="0" xfId="2" applyNumberFormat="1" applyFont="1" applyBorder="1" applyAlignment="1">
      <alignment horizontal="right"/>
    </xf>
    <xf numFmtId="2" fontId="19" fillId="0" borderId="0" xfId="2" applyNumberFormat="1" applyFont="1" applyBorder="1" applyAlignment="1">
      <alignment horizontal="left" vertical="top"/>
    </xf>
    <xf numFmtId="0" fontId="19" fillId="0" borderId="0" xfId="0" applyFont="1" applyAlignment="1">
      <alignment horizontal="left"/>
    </xf>
    <xf numFmtId="0" fontId="19" fillId="0" borderId="0" xfId="0" applyFont="1" applyAlignment="1">
      <alignment horizontal="center"/>
    </xf>
    <xf numFmtId="0" fontId="19" fillId="0" borderId="0" xfId="0" applyFont="1" applyAlignment="1">
      <alignment horizontal="right"/>
    </xf>
    <xf numFmtId="2" fontId="18" fillId="3" borderId="3" xfId="0" applyNumberFormat="1" applyFont="1" applyFill="1" applyBorder="1" applyAlignment="1">
      <alignment horizontal="left" vertical="center" wrapText="1"/>
    </xf>
    <xf numFmtId="4" fontId="18" fillId="3" borderId="3" xfId="0" applyNumberFormat="1" applyFont="1" applyFill="1" applyBorder="1" applyAlignment="1">
      <alignment horizontal="center" wrapText="1"/>
    </xf>
    <xf numFmtId="2" fontId="18" fillId="3" borderId="3" xfId="0" applyNumberFormat="1" applyFont="1" applyFill="1" applyBorder="1" applyAlignment="1">
      <alignment horizontal="right" vertical="center" wrapText="1"/>
    </xf>
    <xf numFmtId="4" fontId="18" fillId="3" borderId="3" xfId="0" applyNumberFormat="1" applyFont="1" applyFill="1" applyBorder="1" applyAlignment="1">
      <alignment horizontal="right" wrapText="1"/>
    </xf>
    <xf numFmtId="2" fontId="19" fillId="0" borderId="0" xfId="2" applyNumberFormat="1" applyFont="1" applyBorder="1" applyAlignment="1">
      <alignment horizontal="left" vertical="top" wrapText="1"/>
    </xf>
    <xf numFmtId="2" fontId="18" fillId="2" borderId="0" xfId="0" applyNumberFormat="1" applyFont="1" applyFill="1" applyBorder="1" applyAlignment="1">
      <alignment horizontal="left" vertical="top" wrapText="1"/>
    </xf>
    <xf numFmtId="4" fontId="19" fillId="0" borderId="0" xfId="2" applyNumberFormat="1" applyFont="1" applyFill="1" applyBorder="1" applyAlignment="1">
      <alignment horizontal="center"/>
    </xf>
    <xf numFmtId="2" fontId="19" fillId="0" borderId="0" xfId="2" applyNumberFormat="1" applyFont="1" applyFill="1" applyBorder="1" applyAlignment="1">
      <alignment horizontal="right"/>
    </xf>
    <xf numFmtId="4" fontId="19" fillId="0" borderId="0" xfId="2" applyNumberFormat="1" applyFont="1" applyFill="1" applyBorder="1" applyAlignment="1">
      <alignment horizontal="right"/>
    </xf>
    <xf numFmtId="2" fontId="19" fillId="0" borderId="0" xfId="0" applyNumberFormat="1" applyFont="1" applyBorder="1" applyAlignment="1">
      <alignment horizontal="center"/>
    </xf>
    <xf numFmtId="4" fontId="19" fillId="0" borderId="0" xfId="0" applyNumberFormat="1" applyFont="1" applyBorder="1" applyAlignment="1" applyProtection="1">
      <alignment horizontal="center"/>
      <protection locked="0"/>
    </xf>
    <xf numFmtId="4" fontId="19" fillId="0" borderId="0" xfId="2" applyNumberFormat="1" applyFont="1" applyBorder="1" applyAlignment="1" applyProtection="1">
      <alignment horizontal="center"/>
      <protection locked="0"/>
    </xf>
    <xf numFmtId="0" fontId="19" fillId="0" borderId="0" xfId="0" applyNumberFormat="1" applyFont="1" applyAlignment="1">
      <alignment horizontal="left" vertical="top" wrapText="1"/>
    </xf>
    <xf numFmtId="0" fontId="19" fillId="0" borderId="0" xfId="0" applyFont="1" applyFill="1" applyBorder="1" applyAlignment="1">
      <alignment horizontal="center" wrapText="1"/>
    </xf>
    <xf numFmtId="0" fontId="19" fillId="0" borderId="0" xfId="0" applyFont="1" applyAlignment="1">
      <alignment horizontal="left" wrapText="1"/>
    </xf>
    <xf numFmtId="4" fontId="19" fillId="0" borderId="0" xfId="0" applyNumberFormat="1" applyFont="1" applyFill="1" applyBorder="1" applyAlignment="1" applyProtection="1">
      <alignment horizontal="center"/>
      <protection locked="0"/>
    </xf>
    <xf numFmtId="2" fontId="22" fillId="2" borderId="4" xfId="0" applyNumberFormat="1" applyFont="1" applyFill="1" applyBorder="1" applyAlignment="1">
      <alignment horizontal="left" vertical="center"/>
    </xf>
    <xf numFmtId="4" fontId="22" fillId="2" borderId="4" xfId="0" applyNumberFormat="1" applyFont="1" applyFill="1" applyBorder="1" applyAlignment="1">
      <alignment horizontal="center" wrapText="1"/>
    </xf>
    <xf numFmtId="2" fontId="22" fillId="2" borderId="4" xfId="0" applyNumberFormat="1" applyFont="1" applyFill="1" applyBorder="1" applyAlignment="1">
      <alignment horizontal="right" vertical="center" wrapText="1"/>
    </xf>
    <xf numFmtId="4" fontId="22" fillId="2" borderId="4" xfId="0" applyNumberFormat="1" applyFont="1" applyFill="1" applyBorder="1" applyAlignment="1">
      <alignment horizontal="right" wrapText="1"/>
    </xf>
    <xf numFmtId="0" fontId="19" fillId="0" borderId="0" xfId="3" applyFont="1" applyFill="1" applyBorder="1" applyAlignment="1">
      <alignment horizontal="left" vertical="top" wrapText="1"/>
    </xf>
    <xf numFmtId="0" fontId="19" fillId="0" borderId="0" xfId="3" applyFont="1" applyBorder="1" applyAlignment="1">
      <alignment horizontal="center"/>
    </xf>
    <xf numFmtId="2" fontId="19" fillId="0" borderId="0" xfId="3" applyNumberFormat="1" applyFont="1" applyBorder="1" applyAlignment="1">
      <alignment horizontal="right"/>
    </xf>
    <xf numFmtId="167" fontId="19" fillId="0" borderId="0" xfId="3" applyNumberFormat="1" applyFont="1" applyBorder="1" applyAlignment="1">
      <alignment horizontal="center"/>
    </xf>
    <xf numFmtId="0" fontId="19" fillId="0" borderId="0" xfId="3" applyFont="1" applyFill="1" applyBorder="1" applyAlignment="1">
      <alignment horizontal="left" vertical="top"/>
    </xf>
    <xf numFmtId="167" fontId="19" fillId="0" borderId="0" xfId="3" applyNumberFormat="1" applyFont="1" applyBorder="1" applyAlignment="1">
      <alignment horizontal="right"/>
    </xf>
    <xf numFmtId="0" fontId="10" fillId="0" borderId="0" xfId="0" applyFont="1" applyAlignment="1">
      <alignment vertical="top" wrapText="1"/>
    </xf>
    <xf numFmtId="4" fontId="19" fillId="0" borderId="0" xfId="0" applyNumberFormat="1" applyFont="1" applyBorder="1" applyAlignment="1">
      <alignment horizontal="center"/>
    </xf>
    <xf numFmtId="2" fontId="19" fillId="0" borderId="0" xfId="0" applyNumberFormat="1" applyFont="1" applyAlignment="1">
      <alignment horizontal="right"/>
    </xf>
    <xf numFmtId="2" fontId="19" fillId="0" borderId="0" xfId="0" applyNumberFormat="1" applyFont="1" applyFill="1" applyBorder="1" applyAlignment="1">
      <alignment horizontal="left" vertical="top" wrapText="1"/>
    </xf>
    <xf numFmtId="170" fontId="19" fillId="0" borderId="0" xfId="0" applyNumberFormat="1" applyFont="1" applyFill="1" applyAlignment="1">
      <alignment horizontal="right"/>
    </xf>
    <xf numFmtId="0" fontId="19" fillId="0" borderId="0" xfId="0" applyFont="1" applyFill="1" applyAlignment="1">
      <alignment horizontal="left"/>
    </xf>
    <xf numFmtId="0" fontId="10" fillId="0" borderId="0" xfId="0" applyFont="1" applyAlignment="1">
      <alignment horizontal="center"/>
    </xf>
    <xf numFmtId="2" fontId="19" fillId="0" borderId="0" xfId="0" applyNumberFormat="1" applyFont="1" applyFill="1" applyBorder="1" applyAlignment="1">
      <alignment horizontal="center"/>
    </xf>
    <xf numFmtId="0" fontId="19" fillId="0" borderId="0" xfId="0" applyFont="1" applyAlignment="1">
      <alignment horizontal="left" vertical="top" wrapText="1"/>
    </xf>
    <xf numFmtId="0" fontId="10" fillId="0" borderId="0" xfId="0" applyFont="1" applyFill="1" applyAlignment="1">
      <alignment vertical="top" wrapText="1"/>
    </xf>
    <xf numFmtId="0" fontId="10" fillId="0" borderId="0" xfId="0" applyFont="1" applyFill="1" applyAlignment="1">
      <alignment horizontal="center"/>
    </xf>
    <xf numFmtId="0" fontId="27" fillId="0" borderId="0" xfId="0" applyFont="1"/>
    <xf numFmtId="2" fontId="22" fillId="0" borderId="0" xfId="0" applyNumberFormat="1" applyFont="1" applyBorder="1" applyAlignment="1">
      <alignment horizontal="left" vertical="center"/>
    </xf>
    <xf numFmtId="4" fontId="22" fillId="0" borderId="0" xfId="0" applyNumberFormat="1" applyFont="1" applyBorder="1" applyAlignment="1">
      <alignment horizontal="center" wrapText="1"/>
    </xf>
    <xf numFmtId="2" fontId="22" fillId="0" borderId="0" xfId="0" applyNumberFormat="1" applyFont="1" applyBorder="1" applyAlignment="1">
      <alignment horizontal="right" vertical="center" wrapText="1"/>
    </xf>
    <xf numFmtId="4" fontId="22" fillId="0" borderId="0" xfId="0" applyNumberFormat="1" applyFont="1" applyBorder="1" applyAlignment="1">
      <alignment horizontal="right" wrapText="1"/>
    </xf>
    <xf numFmtId="4" fontId="23" fillId="0" borderId="0" xfId="0" applyNumberFormat="1" applyFont="1" applyFill="1" applyBorder="1" applyAlignment="1">
      <alignment horizontal="center"/>
    </xf>
    <xf numFmtId="2" fontId="23" fillId="0" borderId="0" xfId="0" applyNumberFormat="1" applyFont="1" applyFill="1" applyBorder="1" applyAlignment="1">
      <alignment horizontal="right"/>
    </xf>
    <xf numFmtId="4" fontId="23" fillId="0" borderId="0" xfId="0" applyNumberFormat="1" applyFont="1" applyFill="1" applyBorder="1" applyAlignment="1">
      <alignment horizontal="right"/>
    </xf>
    <xf numFmtId="2" fontId="19" fillId="0" borderId="0" xfId="0" applyNumberFormat="1" applyFont="1" applyBorder="1" applyAlignment="1" applyProtection="1">
      <alignment horizontal="center"/>
      <protection locked="0"/>
    </xf>
    <xf numFmtId="2" fontId="22" fillId="2" borderId="4" xfId="0" applyNumberFormat="1" applyFont="1" applyFill="1" applyBorder="1" applyAlignment="1">
      <alignment horizontal="left" vertical="top" wrapText="1"/>
    </xf>
    <xf numFmtId="4" fontId="22" fillId="2" borderId="4" xfId="0" applyNumberFormat="1" applyFont="1" applyFill="1" applyBorder="1" applyAlignment="1">
      <alignment horizontal="center" vertical="top" wrapText="1"/>
    </xf>
    <xf numFmtId="2" fontId="22" fillId="2" borderId="4" xfId="0" applyNumberFormat="1" applyFont="1" applyFill="1" applyBorder="1" applyAlignment="1">
      <alignment horizontal="right" vertical="top" wrapText="1"/>
    </xf>
    <xf numFmtId="4" fontId="22" fillId="2" borderId="4" xfId="0" applyNumberFormat="1" applyFont="1" applyFill="1" applyBorder="1" applyAlignment="1">
      <alignment horizontal="right" vertical="top" wrapText="1"/>
    </xf>
    <xf numFmtId="0" fontId="20" fillId="0" borderId="0" xfId="0" applyNumberFormat="1" applyFont="1" applyFill="1" applyAlignment="1" applyProtection="1">
      <alignment vertical="top" wrapText="1"/>
    </xf>
    <xf numFmtId="49" fontId="18" fillId="0" borderId="0" xfId="0" applyNumberFormat="1" applyFont="1" applyFill="1" applyAlignment="1">
      <alignment horizontal="justify"/>
    </xf>
    <xf numFmtId="2" fontId="22" fillId="2" borderId="4" xfId="0" applyNumberFormat="1" applyFont="1" applyFill="1" applyBorder="1" applyAlignment="1">
      <alignment horizontal="left" vertical="center" wrapText="1"/>
    </xf>
    <xf numFmtId="2" fontId="19" fillId="0" borderId="0" xfId="0" quotePrefix="1" applyNumberFormat="1" applyFont="1" applyBorder="1" applyAlignment="1">
      <alignment horizontal="left" vertical="top" wrapText="1"/>
    </xf>
    <xf numFmtId="4" fontId="26" fillId="0" borderId="0" xfId="0" applyNumberFormat="1" applyFont="1" applyBorder="1" applyAlignment="1">
      <alignment horizontal="right"/>
    </xf>
    <xf numFmtId="2" fontId="26" fillId="0" borderId="0" xfId="0" applyNumberFormat="1" applyFont="1" applyBorder="1" applyAlignment="1">
      <alignment horizontal="left" vertical="top" wrapText="1"/>
    </xf>
    <xf numFmtId="2" fontId="26" fillId="0" borderId="0" xfId="0" applyNumberFormat="1" applyFont="1" applyBorder="1" applyAlignment="1">
      <alignment horizontal="center"/>
    </xf>
    <xf numFmtId="2" fontId="26" fillId="0" borderId="0" xfId="0" applyNumberFormat="1" applyFont="1" applyFill="1" applyBorder="1" applyAlignment="1">
      <alignment horizontal="left" vertical="top" wrapText="1"/>
    </xf>
    <xf numFmtId="49" fontId="13" fillId="0" borderId="0" xfId="0" applyNumberFormat="1" applyFont="1" applyAlignment="1">
      <alignment horizontal="left"/>
    </xf>
    <xf numFmtId="2" fontId="18" fillId="0" borderId="0" xfId="0" applyNumberFormat="1" applyFont="1" applyFill="1" applyBorder="1" applyAlignment="1">
      <alignment horizontal="left" vertical="top" wrapText="1"/>
    </xf>
    <xf numFmtId="2" fontId="18" fillId="0" borderId="0" xfId="0" applyNumberFormat="1" applyFont="1" applyBorder="1" applyAlignment="1">
      <alignment horizontal="left" vertical="top" wrapText="1"/>
    </xf>
    <xf numFmtId="170" fontId="23" fillId="0" borderId="0" xfId="0" applyNumberFormat="1" applyFont="1" applyAlignment="1">
      <alignment horizontal="justify" vertical="top"/>
    </xf>
    <xf numFmtId="0" fontId="10" fillId="0" borderId="0" xfId="0" applyFont="1" applyFill="1" applyAlignment="1">
      <alignment horizontal="left" vertical="top" wrapText="1"/>
    </xf>
    <xf numFmtId="0" fontId="2" fillId="0" borderId="0" xfId="0" applyFont="1"/>
    <xf numFmtId="0" fontId="19" fillId="0" borderId="0" xfId="0" applyFont="1"/>
    <xf numFmtId="0" fontId="3" fillId="0" borderId="0" xfId="0" applyFont="1"/>
    <xf numFmtId="0" fontId="10" fillId="0" borderId="0" xfId="0" applyFont="1" applyFill="1" applyAlignment="1">
      <alignment horizontal="left" vertical="top" wrapText="1"/>
    </xf>
    <xf numFmtId="0" fontId="2" fillId="0" borderId="0" xfId="0" applyNumberFormat="1" applyFont="1" applyBorder="1" applyAlignment="1">
      <alignment horizontal="center" vertical="top" wrapText="1"/>
    </xf>
    <xf numFmtId="10" fontId="19" fillId="0" borderId="0" xfId="0" applyNumberFormat="1" applyFont="1" applyBorder="1" applyAlignment="1"/>
    <xf numFmtId="0" fontId="2" fillId="0" borderId="0" xfId="2" applyNumberFormat="1" applyFont="1" applyBorder="1" applyAlignment="1">
      <alignment horizontal="center" vertical="top"/>
    </xf>
    <xf numFmtId="10" fontId="19" fillId="0" borderId="0" xfId="0" applyNumberFormat="1" applyFont="1" applyBorder="1" applyAlignment="1" applyProtection="1">
      <alignment horizontal="right"/>
      <protection locked="0"/>
    </xf>
    <xf numFmtId="4" fontId="19" fillId="0" borderId="0" xfId="2" applyNumberFormat="1" applyFont="1" applyBorder="1" applyAlignment="1" applyProtection="1">
      <alignment horizontal="right"/>
      <protection locked="0"/>
    </xf>
    <xf numFmtId="169" fontId="2" fillId="0" borderId="0" xfId="2" applyNumberFormat="1" applyFont="1" applyBorder="1" applyAlignment="1">
      <alignment horizontal="left" vertical="top"/>
    </xf>
    <xf numFmtId="0" fontId="6" fillId="0" borderId="0" xfId="0" applyFont="1" applyBorder="1" applyAlignment="1"/>
    <xf numFmtId="0" fontId="2" fillId="0" borderId="8" xfId="0" applyFont="1" applyBorder="1" applyAlignment="1">
      <alignment horizontal="center" vertical="top"/>
    </xf>
    <xf numFmtId="2" fontId="18" fillId="0" borderId="8" xfId="2" applyNumberFormat="1" applyFont="1" applyFill="1" applyBorder="1" applyAlignment="1">
      <alignment horizontal="left" vertical="top"/>
    </xf>
    <xf numFmtId="0" fontId="18" fillId="0" borderId="8" xfId="0" applyFont="1" applyBorder="1" applyAlignment="1">
      <alignment horizontal="center"/>
    </xf>
    <xf numFmtId="0" fontId="18" fillId="0" borderId="8" xfId="0" applyFont="1" applyBorder="1" applyAlignment="1">
      <alignment horizontal="right"/>
    </xf>
    <xf numFmtId="4" fontId="18" fillId="0" borderId="8" xfId="0" applyNumberFormat="1" applyFont="1" applyBorder="1" applyAlignment="1">
      <alignment horizontal="right"/>
    </xf>
    <xf numFmtId="2" fontId="7" fillId="0" borderId="0" xfId="0" applyNumberFormat="1" applyFont="1" applyFill="1" applyBorder="1" applyAlignment="1">
      <alignment horizontal="center" vertical="top"/>
    </xf>
    <xf numFmtId="2" fontId="22" fillId="0" borderId="0" xfId="0" applyNumberFormat="1" applyFont="1" applyFill="1" applyBorder="1" applyAlignment="1">
      <alignment vertical="top"/>
    </xf>
    <xf numFmtId="4" fontId="18" fillId="0" borderId="0" xfId="0" applyNumberFormat="1" applyFont="1" applyFill="1" applyBorder="1" applyAlignment="1">
      <alignment horizontal="right" vertical="center"/>
    </xf>
    <xf numFmtId="2" fontId="19" fillId="0" borderId="0" xfId="0" applyNumberFormat="1" applyFont="1" applyFill="1" applyBorder="1" applyAlignment="1">
      <alignment vertical="center"/>
    </xf>
    <xf numFmtId="0" fontId="13" fillId="0" borderId="0" xfId="0" applyFont="1" applyBorder="1" applyAlignment="1">
      <alignment horizontal="left"/>
    </xf>
    <xf numFmtId="49" fontId="12" fillId="0" borderId="0" xfId="0" applyNumberFormat="1" applyFont="1" applyBorder="1" applyAlignment="1">
      <alignment horizontal="left" vertical="top" wrapText="1"/>
    </xf>
    <xf numFmtId="49" fontId="13" fillId="0" borderId="0" xfId="0" applyNumberFormat="1" applyFont="1" applyBorder="1" applyAlignment="1">
      <alignment horizontal="left" vertical="top" wrapText="1"/>
    </xf>
    <xf numFmtId="49" fontId="9" fillId="0" borderId="0" xfId="0" applyNumberFormat="1" applyFont="1" applyBorder="1" applyAlignment="1">
      <alignment horizontal="left" vertical="top" wrapText="1"/>
    </xf>
    <xf numFmtId="49" fontId="12" fillId="0" borderId="0" xfId="0" applyNumberFormat="1" applyFont="1" applyBorder="1" applyAlignment="1">
      <alignment horizontal="center" vertical="top" wrapText="1"/>
    </xf>
    <xf numFmtId="49" fontId="14" fillId="0" borderId="0" xfId="0" applyNumberFormat="1" applyFont="1" applyBorder="1" applyAlignment="1">
      <alignment horizontal="left" vertical="top" wrapText="1"/>
    </xf>
    <xf numFmtId="49" fontId="13" fillId="0" borderId="0" xfId="0" applyNumberFormat="1" applyFont="1" applyAlignment="1">
      <alignment horizontal="left"/>
    </xf>
    <xf numFmtId="49" fontId="13" fillId="0" borderId="0" xfId="0" applyNumberFormat="1" applyFont="1" applyAlignment="1">
      <alignment horizontal="left" wrapText="1"/>
    </xf>
    <xf numFmtId="0" fontId="20" fillId="0" borderId="0" xfId="0" applyFont="1" applyFill="1" applyBorder="1" applyAlignment="1">
      <alignment horizontal="left" vertical="top" wrapText="1"/>
    </xf>
    <xf numFmtId="0" fontId="20" fillId="0" borderId="0" xfId="0" applyFont="1" applyFill="1" applyAlignment="1">
      <alignment horizontal="left" vertical="top" wrapText="1"/>
    </xf>
    <xf numFmtId="2" fontId="18" fillId="0" borderId="0" xfId="0" applyNumberFormat="1" applyFont="1" applyFill="1" applyBorder="1" applyAlignment="1">
      <alignment horizontal="left" vertical="top" wrapText="1"/>
    </xf>
    <xf numFmtId="2" fontId="23" fillId="0" borderId="0" xfId="0" applyNumberFormat="1" applyFont="1" applyFill="1" applyBorder="1" applyAlignment="1">
      <alignment horizontal="left" vertical="top" wrapText="1"/>
    </xf>
    <xf numFmtId="0" fontId="23" fillId="0" borderId="0" xfId="0" applyFont="1" applyFill="1" applyAlignment="1">
      <alignment horizontal="left" vertical="top" wrapText="1"/>
    </xf>
    <xf numFmtId="2" fontId="18" fillId="0" borderId="0" xfId="0" applyNumberFormat="1" applyFont="1" applyBorder="1" applyAlignment="1">
      <alignment horizontal="left" vertical="top" wrapText="1"/>
    </xf>
    <xf numFmtId="0" fontId="23" fillId="0" borderId="0" xfId="0" applyNumberFormat="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1" fillId="0" borderId="7" xfId="0" applyFont="1" applyFill="1" applyBorder="1" applyAlignment="1">
      <alignment horizontal="left" vertical="top" wrapText="1"/>
    </xf>
    <xf numFmtId="170" fontId="23" fillId="0" borderId="0" xfId="0" applyNumberFormat="1" applyFont="1" applyAlignment="1">
      <alignment horizontal="left" vertical="top" wrapText="1"/>
    </xf>
    <xf numFmtId="0" fontId="10" fillId="0" borderId="0" xfId="0" applyFont="1" applyFill="1" applyAlignment="1">
      <alignment horizontal="left" vertical="top" wrapText="1"/>
    </xf>
    <xf numFmtId="170" fontId="23" fillId="0" borderId="0" xfId="0" quotePrefix="1" applyNumberFormat="1" applyFont="1" applyAlignment="1">
      <alignment horizontal="justify" vertical="top"/>
    </xf>
    <xf numFmtId="0" fontId="23" fillId="0" borderId="0" xfId="0" applyNumberFormat="1" applyFont="1" applyFill="1" applyBorder="1" applyAlignment="1">
      <alignment horizontal="left" vertical="top" wrapText="1"/>
    </xf>
    <xf numFmtId="170" fontId="23" fillId="0" borderId="0" xfId="0" applyNumberFormat="1" applyFont="1" applyAlignment="1">
      <alignment horizontal="justify" vertical="top"/>
    </xf>
    <xf numFmtId="0" fontId="9" fillId="0" borderId="9" xfId="0" applyFont="1" applyBorder="1"/>
    <xf numFmtId="0" fontId="9" fillId="0" borderId="8" xfId="0" applyFont="1" applyBorder="1"/>
  </cellXfs>
  <cellStyles count="13">
    <cellStyle name="Currency" xfId="1" builtinId="4"/>
    <cellStyle name="Navadno 10" xfId="8"/>
    <cellStyle name="Navadno 2 2 2" xfId="4"/>
    <cellStyle name="Navadno 3 2" xfId="9"/>
    <cellStyle name="Navadno 3 4" xfId="5"/>
    <cellStyle name="Navadno 6" xfId="10"/>
    <cellStyle name="Navadno_Župančičeva 10 12 - popis del" xfId="3"/>
    <cellStyle name="Normal" xfId="0" builtinId="0"/>
    <cellStyle name="normal 2" xfId="11"/>
    <cellStyle name="Normal_I-BREZOV" xfId="2"/>
    <cellStyle name="Odstotek 2" xfId="12"/>
    <cellStyle name="Vejica 2 2 2" xfId="6"/>
    <cellStyle name="Vejica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H43"/>
  <sheetViews>
    <sheetView tabSelected="1" view="pageBreakPreview" topLeftCell="A25" zoomScale="80" zoomScaleNormal="100" zoomScaleSheetLayoutView="80" workbookViewId="0">
      <selection activeCell="D39" sqref="D39"/>
    </sheetView>
  </sheetViews>
  <sheetFormatPr defaultRowHeight="14.25" x14ac:dyDescent="0.2"/>
  <cols>
    <col min="1" max="1" width="9.140625" style="1"/>
    <col min="2" max="2" width="10.7109375" style="1" customWidth="1"/>
    <col min="3" max="4" width="9.140625" style="1"/>
    <col min="5" max="5" width="8" style="1" bestFit="1" customWidth="1"/>
    <col min="6" max="6" width="15.140625" style="1" bestFit="1" customWidth="1"/>
    <col min="7" max="16384" width="9.140625" style="1"/>
  </cols>
  <sheetData>
    <row r="10" spans="1:8" x14ac:dyDescent="0.2">
      <c r="A10" s="34"/>
      <c r="B10" s="34"/>
      <c r="C10" s="35" t="s">
        <v>268</v>
      </c>
      <c r="D10" s="36"/>
      <c r="E10" s="36"/>
      <c r="F10" s="36"/>
      <c r="G10" s="34"/>
      <c r="H10" s="34"/>
    </row>
    <row r="11" spans="1:8" x14ac:dyDescent="0.2">
      <c r="A11" s="34"/>
      <c r="B11" s="34"/>
      <c r="C11" s="34" t="s">
        <v>280</v>
      </c>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ht="15" x14ac:dyDescent="0.2">
      <c r="A15" s="207" t="s">
        <v>16</v>
      </c>
      <c r="B15" s="207"/>
      <c r="C15" s="37" t="s">
        <v>12</v>
      </c>
      <c r="D15" s="38"/>
      <c r="E15" s="38"/>
      <c r="F15" s="38"/>
      <c r="G15" s="34"/>
      <c r="H15" s="34"/>
    </row>
    <row r="16" spans="1:8" ht="15" x14ac:dyDescent="0.2">
      <c r="A16" s="207"/>
      <c r="B16" s="207"/>
      <c r="C16" s="37" t="s">
        <v>266</v>
      </c>
      <c r="D16" s="38"/>
      <c r="E16" s="38"/>
      <c r="F16" s="38"/>
      <c r="G16" s="34"/>
      <c r="H16" s="34"/>
    </row>
    <row r="17" spans="1:8" ht="15" x14ac:dyDescent="0.2">
      <c r="A17" s="207"/>
      <c r="B17" s="207"/>
      <c r="C17" s="37" t="s">
        <v>13</v>
      </c>
      <c r="D17" s="38"/>
      <c r="E17" s="38"/>
      <c r="F17" s="38"/>
      <c r="G17" s="34"/>
      <c r="H17" s="34"/>
    </row>
    <row r="18" spans="1:8" x14ac:dyDescent="0.2">
      <c r="A18" s="38"/>
      <c r="B18" s="38"/>
      <c r="C18" s="38"/>
      <c r="D18" s="38"/>
      <c r="E18" s="38"/>
      <c r="F18" s="38"/>
      <c r="G18" s="34"/>
      <c r="H18" s="34"/>
    </row>
    <row r="19" spans="1:8" ht="15" x14ac:dyDescent="0.2">
      <c r="A19" s="207" t="s">
        <v>0</v>
      </c>
      <c r="B19" s="207"/>
      <c r="C19" s="37" t="s">
        <v>267</v>
      </c>
      <c r="D19" s="38"/>
      <c r="E19" s="38"/>
      <c r="F19" s="38"/>
      <c r="G19" s="34"/>
      <c r="H19" s="34"/>
    </row>
    <row r="20" spans="1:8" ht="15" x14ac:dyDescent="0.2">
      <c r="A20" s="207" t="s">
        <v>1</v>
      </c>
      <c r="B20" s="207"/>
      <c r="C20" s="206" t="s">
        <v>14</v>
      </c>
      <c r="D20" s="206"/>
      <c r="E20" s="38"/>
      <c r="F20" s="38"/>
      <c r="G20" s="34"/>
      <c r="H20" s="34"/>
    </row>
    <row r="21" spans="1:8" ht="15" x14ac:dyDescent="0.2">
      <c r="A21" s="207" t="s">
        <v>2</v>
      </c>
      <c r="B21" s="207"/>
      <c r="C21" s="181" t="s">
        <v>282</v>
      </c>
      <c r="D21" s="38"/>
      <c r="E21" s="38"/>
      <c r="F21" s="38"/>
      <c r="G21" s="34"/>
      <c r="H21" s="34"/>
    </row>
    <row r="22" spans="1:8" x14ac:dyDescent="0.2">
      <c r="A22" s="207"/>
      <c r="B22" s="207"/>
      <c r="C22" s="38"/>
      <c r="D22" s="38"/>
      <c r="E22" s="38"/>
      <c r="F22" s="38"/>
      <c r="G22" s="34"/>
      <c r="H22" s="34"/>
    </row>
    <row r="23" spans="1:8" ht="15" customHeight="1" x14ac:dyDescent="0.2">
      <c r="A23" s="209"/>
      <c r="B23" s="209"/>
      <c r="C23" s="212"/>
      <c r="D23" s="212"/>
      <c r="E23" s="212"/>
      <c r="F23" s="212"/>
      <c r="G23" s="212"/>
      <c r="H23" s="212"/>
    </row>
    <row r="24" spans="1:8" x14ac:dyDescent="0.2">
      <c r="A24" s="34"/>
      <c r="B24" s="34"/>
      <c r="C24" s="212"/>
      <c r="D24" s="212"/>
      <c r="E24" s="212"/>
      <c r="F24" s="212"/>
      <c r="G24" s="212"/>
      <c r="H24" s="212"/>
    </row>
    <row r="25" spans="1:8" ht="62.1" customHeight="1" x14ac:dyDescent="0.2">
      <c r="A25" s="207" t="s">
        <v>3</v>
      </c>
      <c r="B25" s="207"/>
      <c r="C25" s="213" t="s">
        <v>265</v>
      </c>
      <c r="D25" s="213"/>
      <c r="E25" s="213"/>
      <c r="F25" s="213"/>
      <c r="G25" s="213"/>
      <c r="H25" s="213"/>
    </row>
    <row r="26" spans="1:8" x14ac:dyDescent="0.2">
      <c r="A26" s="38"/>
      <c r="B26" s="38"/>
      <c r="C26" s="38"/>
      <c r="D26" s="38"/>
      <c r="E26" s="38"/>
      <c r="F26" s="38"/>
      <c r="G26" s="34"/>
      <c r="H26" s="34"/>
    </row>
    <row r="27" spans="1:8" x14ac:dyDescent="0.2">
      <c r="A27" s="210"/>
      <c r="B27" s="210"/>
      <c r="C27" s="38"/>
      <c r="D27" s="38"/>
      <c r="E27" s="38"/>
      <c r="F27" s="38"/>
      <c r="G27" s="34"/>
      <c r="H27" s="34"/>
    </row>
    <row r="28" spans="1:8" ht="15" x14ac:dyDescent="0.2">
      <c r="A28" s="211" t="s">
        <v>4</v>
      </c>
      <c r="B28" s="211"/>
      <c r="C28" s="208" t="s">
        <v>15</v>
      </c>
      <c r="D28" s="208"/>
      <c r="E28" s="208"/>
      <c r="F28" s="38"/>
      <c r="G28" s="34"/>
      <c r="H28" s="34"/>
    </row>
    <row r="29" spans="1:8" x14ac:dyDescent="0.2">
      <c r="A29" s="38"/>
      <c r="B29" s="38"/>
      <c r="C29" s="38"/>
      <c r="D29" s="38"/>
      <c r="E29" s="38"/>
      <c r="F29" s="38"/>
      <c r="G29" s="34"/>
      <c r="H29" s="34"/>
    </row>
    <row r="30" spans="1:8" x14ac:dyDescent="0.2">
      <c r="A30" s="38"/>
      <c r="B30" s="38"/>
      <c r="C30" s="38"/>
      <c r="D30" s="38"/>
      <c r="E30" s="38"/>
      <c r="F30" s="38"/>
      <c r="G30" s="34"/>
      <c r="H30" s="34"/>
    </row>
    <row r="31" spans="1:8" ht="16.5" x14ac:dyDescent="0.25">
      <c r="A31" s="39" t="s">
        <v>5</v>
      </c>
      <c r="B31" s="38"/>
      <c r="C31" s="38"/>
      <c r="D31" s="38"/>
      <c r="E31" s="38"/>
      <c r="F31" s="38"/>
      <c r="G31" s="34"/>
      <c r="H31" s="34"/>
    </row>
    <row r="32" spans="1:8" x14ac:dyDescent="0.2">
      <c r="A32" s="38"/>
      <c r="B32" s="38"/>
      <c r="C32" s="38"/>
      <c r="D32" s="38"/>
      <c r="E32" s="38"/>
      <c r="F32" s="38"/>
      <c r="G32" s="34"/>
      <c r="H32" s="34"/>
    </row>
    <row r="33" spans="1:8" x14ac:dyDescent="0.2">
      <c r="A33" s="38"/>
      <c r="B33" s="38"/>
      <c r="C33" s="38"/>
      <c r="D33" s="38"/>
      <c r="E33" s="38"/>
      <c r="F33" s="38"/>
      <c r="G33" s="34"/>
      <c r="H33" s="34"/>
    </row>
    <row r="34" spans="1:8" x14ac:dyDescent="0.2">
      <c r="A34" s="38"/>
      <c r="B34" s="38"/>
      <c r="C34" s="38"/>
      <c r="D34" s="38"/>
      <c r="E34" s="38"/>
      <c r="F34" s="38"/>
      <c r="G34" s="34"/>
      <c r="H34" s="34"/>
    </row>
    <row r="35" spans="1:8" ht="16.5" x14ac:dyDescent="0.25">
      <c r="A35" s="40" t="s">
        <v>6</v>
      </c>
      <c r="B35" s="38"/>
      <c r="C35" s="38"/>
      <c r="D35" s="38"/>
      <c r="E35" s="38"/>
      <c r="F35" s="41"/>
      <c r="G35" s="34"/>
      <c r="H35" s="34"/>
    </row>
    <row r="36" spans="1:8" ht="16.5" x14ac:dyDescent="0.25">
      <c r="A36" s="40" t="s">
        <v>7</v>
      </c>
      <c r="B36" s="38"/>
      <c r="C36" s="38"/>
      <c r="D36" s="38"/>
      <c r="E36" s="38"/>
      <c r="F36" s="41"/>
      <c r="G36" s="34"/>
      <c r="H36" s="34"/>
    </row>
    <row r="37" spans="1:8" ht="16.5" x14ac:dyDescent="0.25">
      <c r="A37" s="40" t="s">
        <v>8</v>
      </c>
      <c r="B37" s="38"/>
      <c r="C37" s="38"/>
      <c r="D37" s="38"/>
      <c r="E37" s="38"/>
      <c r="F37" s="41"/>
      <c r="G37" s="34"/>
      <c r="H37" s="34"/>
    </row>
    <row r="38" spans="1:8" ht="16.5" x14ac:dyDescent="0.25">
      <c r="A38" s="40" t="s">
        <v>9</v>
      </c>
      <c r="B38" s="38"/>
      <c r="C38" s="38"/>
      <c r="D38" s="38"/>
      <c r="E38" s="38"/>
      <c r="F38" s="41"/>
      <c r="G38" s="34"/>
      <c r="H38" s="34"/>
    </row>
    <row r="39" spans="1:8" ht="16.5" x14ac:dyDescent="0.25">
      <c r="A39" s="38"/>
      <c r="B39" s="38"/>
      <c r="C39" s="38"/>
      <c r="D39" s="42" t="s">
        <v>337</v>
      </c>
      <c r="E39" s="43"/>
      <c r="F39" s="44"/>
      <c r="G39" s="229"/>
      <c r="H39" s="34"/>
    </row>
    <row r="40" spans="1:8" ht="16.5" x14ac:dyDescent="0.25">
      <c r="A40" s="38"/>
      <c r="B40" s="38"/>
      <c r="C40" s="38"/>
      <c r="D40" s="45" t="s">
        <v>10</v>
      </c>
      <c r="E40" s="45"/>
      <c r="F40" s="46"/>
      <c r="G40" s="228"/>
      <c r="H40" s="34"/>
    </row>
    <row r="41" spans="1:8" ht="16.5" x14ac:dyDescent="0.25">
      <c r="A41" s="38"/>
      <c r="B41" s="38"/>
      <c r="C41" s="38"/>
      <c r="D41" s="42" t="s">
        <v>11</v>
      </c>
      <c r="E41" s="42"/>
      <c r="F41" s="44"/>
      <c r="G41" s="34"/>
      <c r="H41" s="34"/>
    </row>
    <row r="42" spans="1:8" x14ac:dyDescent="0.2">
      <c r="A42" s="34"/>
      <c r="B42" s="34"/>
      <c r="C42" s="34"/>
      <c r="D42" s="34"/>
      <c r="E42" s="34"/>
      <c r="F42" s="34"/>
      <c r="G42" s="34"/>
      <c r="H42" s="34"/>
    </row>
    <row r="43" spans="1:8" x14ac:dyDescent="0.2">
      <c r="A43" s="34"/>
      <c r="B43" s="34"/>
      <c r="C43" s="34"/>
      <c r="D43" s="34"/>
      <c r="E43" s="34"/>
      <c r="F43" s="34"/>
      <c r="G43" s="34"/>
      <c r="H43" s="34"/>
    </row>
  </sheetData>
  <mergeCells count="15">
    <mergeCell ref="C28:E28"/>
    <mergeCell ref="A21:B21"/>
    <mergeCell ref="A22:B22"/>
    <mergeCell ref="A23:B23"/>
    <mergeCell ref="A25:B25"/>
    <mergeCell ref="A27:B27"/>
    <mergeCell ref="A28:B28"/>
    <mergeCell ref="C23:H24"/>
    <mergeCell ref="C25:H25"/>
    <mergeCell ref="C20:D20"/>
    <mergeCell ref="A15:B15"/>
    <mergeCell ref="A16:B16"/>
    <mergeCell ref="A17:B17"/>
    <mergeCell ref="A19:B19"/>
    <mergeCell ref="A20:B20"/>
  </mergeCells>
  <pageMargins left="0.7" right="0.7" top="0.75" bottom="0.75" header="0.3" footer="0.3"/>
  <pageSetup paperSize="9" scale="86" orientation="portrait" r:id="rId1"/>
  <headerFooter>
    <oddHeader>&amp;L&amp;"-,Krepko"&amp;9IZDELAVA POSNETKA OBSTOJEČEGA STANJA IN PROJEKTNE DOKUMENTACIJE PZI ZA 
OBNOVO OPERATIVNO VZDRŽEVALNEGA OBJEKTA (OVO) NA TERMINALU EET_ POPIS GOI DEL&amp;R&amp;12
&amp;"Tahoma,Krepko"BIRO 42 d.o.o.</oddHeader>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7"/>
  <sheetViews>
    <sheetView view="pageBreakPreview" topLeftCell="A101" zoomScaleNormal="100" zoomScaleSheetLayoutView="100" workbookViewId="0">
      <selection activeCell="B201" sqref="B201"/>
    </sheetView>
  </sheetViews>
  <sheetFormatPr defaultRowHeight="12.75" x14ac:dyDescent="0.2"/>
  <cols>
    <col min="1" max="1" width="5" style="3" bestFit="1" customWidth="1"/>
    <col min="2" max="2" width="40.5703125" style="54" customWidth="1"/>
    <col min="3" max="3" width="6.85546875" style="55" customWidth="1"/>
    <col min="4" max="4" width="8.85546875" style="54" customWidth="1"/>
    <col min="5" max="5" width="12.28515625" style="55" customWidth="1"/>
    <col min="6" max="6" width="15.85546875" style="55" customWidth="1"/>
    <col min="7" max="16384" width="9.140625" style="3"/>
  </cols>
  <sheetData>
    <row r="1" spans="1:6" x14ac:dyDescent="0.2">
      <c r="A1" s="18"/>
      <c r="B1" s="47"/>
      <c r="C1" s="48"/>
      <c r="D1" s="49"/>
      <c r="E1" s="50"/>
      <c r="F1" s="50"/>
    </row>
    <row r="2" spans="1:6" x14ac:dyDescent="0.2">
      <c r="A2" s="18"/>
      <c r="B2" s="51" t="s">
        <v>121</v>
      </c>
      <c r="C2" s="48"/>
      <c r="D2" s="49"/>
      <c r="E2" s="50"/>
      <c r="F2" s="50"/>
    </row>
    <row r="3" spans="1:6" x14ac:dyDescent="0.2">
      <c r="A3" s="18"/>
      <c r="B3" s="51"/>
      <c r="C3" s="48"/>
      <c r="D3" s="49"/>
      <c r="E3" s="50"/>
      <c r="F3" s="50"/>
    </row>
    <row r="4" spans="1:6" ht="14.1" customHeight="1" x14ac:dyDescent="0.2">
      <c r="A4" s="18"/>
      <c r="B4" s="214" t="s">
        <v>122</v>
      </c>
      <c r="C4" s="214"/>
      <c r="D4" s="214"/>
      <c r="E4" s="214"/>
      <c r="F4" s="214"/>
    </row>
    <row r="5" spans="1:6" ht="14.1" customHeight="1" x14ac:dyDescent="0.2">
      <c r="A5" s="18"/>
      <c r="B5" s="52"/>
      <c r="C5" s="52"/>
      <c r="D5" s="52"/>
      <c r="E5" s="52"/>
      <c r="F5" s="52"/>
    </row>
    <row r="6" spans="1:6" ht="27.95" customHeight="1" x14ac:dyDescent="0.2">
      <c r="A6" s="19"/>
      <c r="B6" s="215" t="s">
        <v>123</v>
      </c>
      <c r="C6" s="215"/>
      <c r="D6" s="215"/>
      <c r="E6" s="215"/>
      <c r="F6" s="215"/>
    </row>
    <row r="7" spans="1:6" ht="107.25" customHeight="1" x14ac:dyDescent="0.2">
      <c r="A7" s="19"/>
      <c r="B7" s="215" t="s">
        <v>124</v>
      </c>
      <c r="C7" s="215"/>
      <c r="D7" s="215"/>
      <c r="E7" s="215"/>
      <c r="F7" s="215"/>
    </row>
    <row r="8" spans="1:6" ht="14.1" customHeight="1" x14ac:dyDescent="0.2">
      <c r="A8" s="19"/>
      <c r="B8" s="53"/>
      <c r="C8" s="53"/>
      <c r="D8" s="53"/>
      <c r="E8" s="53"/>
      <c r="F8" s="53"/>
    </row>
    <row r="9" spans="1:6" s="186" customFormat="1" ht="14.1" customHeight="1" x14ac:dyDescent="0.2">
      <c r="A9" s="19"/>
      <c r="B9" s="218" t="s">
        <v>254</v>
      </c>
      <c r="C9" s="218"/>
      <c r="D9" s="218"/>
      <c r="E9" s="218"/>
      <c r="F9" s="218"/>
    </row>
    <row r="10" spans="1:6" s="186" customFormat="1" ht="27.95" customHeight="1" x14ac:dyDescent="0.2">
      <c r="A10" s="19"/>
      <c r="B10" s="218" t="s">
        <v>255</v>
      </c>
      <c r="C10" s="218"/>
      <c r="D10" s="218"/>
      <c r="E10" s="218"/>
      <c r="F10" s="218"/>
    </row>
    <row r="11" spans="1:6" s="186" customFormat="1" ht="14.1" customHeight="1" x14ac:dyDescent="0.2">
      <c r="A11" s="19"/>
      <c r="B11" s="218" t="s">
        <v>256</v>
      </c>
      <c r="C11" s="218"/>
      <c r="D11" s="218"/>
      <c r="E11" s="218"/>
      <c r="F11" s="218"/>
    </row>
    <row r="12" spans="1:6" s="186" customFormat="1" ht="27.95" customHeight="1" x14ac:dyDescent="0.2">
      <c r="A12" s="19"/>
      <c r="B12" s="218" t="s">
        <v>257</v>
      </c>
      <c r="C12" s="218"/>
      <c r="D12" s="218"/>
      <c r="E12" s="218"/>
      <c r="F12" s="218"/>
    </row>
    <row r="13" spans="1:6" s="186" customFormat="1" ht="14.1" customHeight="1" x14ac:dyDescent="0.2">
      <c r="A13" s="19"/>
      <c r="B13" s="218" t="s">
        <v>258</v>
      </c>
      <c r="C13" s="218"/>
      <c r="D13" s="218"/>
      <c r="E13" s="218"/>
      <c r="F13" s="218"/>
    </row>
    <row r="14" spans="1:6" s="186" customFormat="1" ht="14.1" customHeight="1" x14ac:dyDescent="0.2">
      <c r="A14" s="19"/>
      <c r="B14" s="218" t="s">
        <v>259</v>
      </c>
      <c r="C14" s="218"/>
      <c r="D14" s="218"/>
      <c r="E14" s="218"/>
      <c r="F14" s="218"/>
    </row>
    <row r="15" spans="1:6" s="186" customFormat="1" ht="27.95" customHeight="1" x14ac:dyDescent="0.2">
      <c r="A15" s="19"/>
      <c r="B15" s="218" t="s">
        <v>260</v>
      </c>
      <c r="C15" s="218"/>
      <c r="D15" s="218"/>
      <c r="E15" s="218"/>
      <c r="F15" s="218"/>
    </row>
    <row r="16" spans="1:6" s="186" customFormat="1" ht="14.1" customHeight="1" x14ac:dyDescent="0.2">
      <c r="A16" s="19"/>
      <c r="B16" s="221" t="s">
        <v>329</v>
      </c>
      <c r="C16" s="221"/>
      <c r="D16" s="221"/>
      <c r="E16" s="221"/>
      <c r="F16" s="222"/>
    </row>
    <row r="17" spans="1:6" s="186" customFormat="1" ht="14.1" customHeight="1" x14ac:dyDescent="0.2">
      <c r="A17" s="19"/>
      <c r="B17" s="218" t="s">
        <v>331</v>
      </c>
      <c r="C17" s="218"/>
      <c r="D17" s="218"/>
      <c r="E17" s="218"/>
      <c r="F17" s="218"/>
    </row>
    <row r="18" spans="1:6" s="186" customFormat="1" ht="27.95" customHeight="1" x14ac:dyDescent="0.2">
      <c r="A18" s="19"/>
      <c r="B18" s="218" t="s">
        <v>261</v>
      </c>
      <c r="C18" s="218"/>
      <c r="D18" s="218"/>
      <c r="E18" s="218"/>
      <c r="F18" s="218"/>
    </row>
    <row r="19" spans="1:6" s="186" customFormat="1" ht="27.95" customHeight="1" x14ac:dyDescent="0.2">
      <c r="A19" s="19"/>
      <c r="B19" s="218" t="s">
        <v>262</v>
      </c>
      <c r="C19" s="218"/>
      <c r="D19" s="218"/>
      <c r="E19" s="218"/>
      <c r="F19" s="218"/>
    </row>
    <row r="20" spans="1:6" s="186" customFormat="1" ht="16.5" customHeight="1" x14ac:dyDescent="0.2">
      <c r="A20" s="19"/>
      <c r="B20" s="218" t="s">
        <v>332</v>
      </c>
      <c r="C20" s="218"/>
      <c r="D20" s="218"/>
      <c r="E20" s="218"/>
      <c r="F20" s="218"/>
    </row>
    <row r="21" spans="1:6" s="186" customFormat="1" ht="16.5" customHeight="1" x14ac:dyDescent="0.2">
      <c r="A21" s="19"/>
      <c r="B21" s="218" t="s">
        <v>330</v>
      </c>
      <c r="C21" s="218"/>
      <c r="D21" s="218"/>
      <c r="E21" s="218"/>
      <c r="F21" s="218"/>
    </row>
    <row r="22" spans="1:6" s="186" customFormat="1" ht="14.1" customHeight="1" x14ac:dyDescent="0.2">
      <c r="A22" s="19"/>
      <c r="B22" s="218" t="s">
        <v>264</v>
      </c>
      <c r="C22" s="218"/>
      <c r="D22" s="218"/>
      <c r="E22" s="218"/>
      <c r="F22" s="218"/>
    </row>
    <row r="23" spans="1:6" s="186" customFormat="1" ht="14.1" customHeight="1" x14ac:dyDescent="0.2">
      <c r="A23" s="19"/>
      <c r="B23" s="218" t="s">
        <v>263</v>
      </c>
      <c r="C23" s="218"/>
      <c r="D23" s="218"/>
      <c r="E23" s="218"/>
      <c r="F23" s="218"/>
    </row>
    <row r="24" spans="1:6" ht="14.1" customHeight="1" x14ac:dyDescent="0.2">
      <c r="A24" s="19"/>
      <c r="B24" s="53"/>
      <c r="C24" s="53"/>
      <c r="D24" s="53"/>
      <c r="E24" s="53"/>
      <c r="F24" s="53"/>
    </row>
    <row r="25" spans="1:6" ht="57.75" customHeight="1" x14ac:dyDescent="0.2">
      <c r="A25" s="19"/>
      <c r="B25" s="215" t="s">
        <v>293</v>
      </c>
      <c r="C25" s="215"/>
      <c r="D25" s="215"/>
      <c r="E25" s="215"/>
      <c r="F25" s="215"/>
    </row>
    <row r="26" spans="1:6" ht="107.25" customHeight="1" x14ac:dyDescent="0.2">
      <c r="A26" s="19"/>
      <c r="B26" s="53"/>
      <c r="C26" s="53"/>
      <c r="D26" s="53"/>
      <c r="E26" s="53"/>
      <c r="F26" s="53"/>
    </row>
    <row r="27" spans="1:6" ht="13.5" thickBot="1" x14ac:dyDescent="0.25"/>
    <row r="28" spans="1:6" ht="13.5" thickBot="1" x14ac:dyDescent="0.25">
      <c r="A28" s="33" t="s">
        <v>18</v>
      </c>
      <c r="B28" s="56" t="s">
        <v>19</v>
      </c>
      <c r="C28" s="57"/>
      <c r="D28" s="56"/>
      <c r="E28" s="57"/>
      <c r="F28" s="57"/>
    </row>
    <row r="29" spans="1:6" s="24" customFormat="1" x14ac:dyDescent="0.2">
      <c r="A29" s="7"/>
      <c r="B29" s="58"/>
      <c r="C29" s="59"/>
      <c r="D29" s="58"/>
      <c r="E29" s="59"/>
      <c r="F29" s="59"/>
    </row>
    <row r="30" spans="1:6" x14ac:dyDescent="0.2">
      <c r="A30" s="20"/>
      <c r="B30" s="60"/>
      <c r="C30" s="61"/>
      <c r="D30" s="62"/>
      <c r="E30" s="61"/>
      <c r="F30" s="61"/>
    </row>
    <row r="31" spans="1:6" x14ac:dyDescent="0.2">
      <c r="A31" s="28" t="s">
        <v>20</v>
      </c>
      <c r="B31" s="63" t="s">
        <v>21</v>
      </c>
      <c r="C31" s="61"/>
      <c r="D31" s="62"/>
      <c r="E31" s="61"/>
      <c r="F31" s="61"/>
    </row>
    <row r="32" spans="1:6" x14ac:dyDescent="0.2">
      <c r="A32" s="4"/>
      <c r="B32" s="62"/>
      <c r="C32" s="61"/>
      <c r="D32" s="62"/>
      <c r="E32" s="61"/>
      <c r="F32" s="61"/>
    </row>
    <row r="33" spans="1:6" s="24" customFormat="1" x14ac:dyDescent="0.2">
      <c r="A33" s="7"/>
      <c r="B33" s="64" t="s">
        <v>125</v>
      </c>
      <c r="C33" s="59"/>
      <c r="D33" s="58"/>
      <c r="E33" s="59"/>
      <c r="F33" s="59"/>
    </row>
    <row r="34" spans="1:6" ht="51" customHeight="1" x14ac:dyDescent="0.2">
      <c r="A34" s="20"/>
      <c r="B34" s="220" t="s">
        <v>126</v>
      </c>
      <c r="C34" s="220"/>
      <c r="D34" s="220"/>
      <c r="E34" s="220"/>
      <c r="F34" s="220"/>
    </row>
    <row r="35" spans="1:6" x14ac:dyDescent="0.2">
      <c r="A35" s="6"/>
      <c r="B35" s="65"/>
      <c r="C35" s="66"/>
      <c r="D35" s="67"/>
      <c r="E35" s="66"/>
      <c r="F35" s="66"/>
    </row>
    <row r="36" spans="1:6" ht="102" x14ac:dyDescent="0.2">
      <c r="A36" s="190">
        <v>1</v>
      </c>
      <c r="B36" s="68" t="s">
        <v>283</v>
      </c>
      <c r="C36" s="69" t="s">
        <v>22</v>
      </c>
      <c r="D36" s="70">
        <v>1</v>
      </c>
      <c r="F36" s="71">
        <f>D36*E36</f>
        <v>0</v>
      </c>
    </row>
    <row r="37" spans="1:6" x14ac:dyDescent="0.2">
      <c r="A37" s="190"/>
      <c r="B37" s="68"/>
      <c r="C37" s="71"/>
      <c r="D37" s="72"/>
      <c r="E37" s="73"/>
      <c r="F37" s="71"/>
    </row>
    <row r="38" spans="1:6" x14ac:dyDescent="0.2">
      <c r="A38" s="190">
        <v>2</v>
      </c>
      <c r="B38" s="74" t="s">
        <v>23</v>
      </c>
      <c r="C38" s="75" t="s">
        <v>22</v>
      </c>
      <c r="D38" s="70">
        <v>1</v>
      </c>
      <c r="F38" s="71">
        <f>D38*E38</f>
        <v>0</v>
      </c>
    </row>
    <row r="39" spans="1:6" x14ac:dyDescent="0.2">
      <c r="A39" s="190"/>
      <c r="B39" s="74"/>
      <c r="C39" s="75"/>
      <c r="D39" s="70"/>
      <c r="F39" s="71"/>
    </row>
    <row r="40" spans="1:6" ht="51" x14ac:dyDescent="0.2">
      <c r="A40" s="190">
        <v>3</v>
      </c>
      <c r="B40" s="76" t="s">
        <v>127</v>
      </c>
      <c r="C40" s="75" t="s">
        <v>22</v>
      </c>
      <c r="D40" s="70">
        <v>1</v>
      </c>
      <c r="F40" s="71">
        <f>D40*E40</f>
        <v>0</v>
      </c>
    </row>
    <row r="41" spans="1:6" x14ac:dyDescent="0.2">
      <c r="A41" s="190"/>
      <c r="B41" s="68"/>
      <c r="C41" s="69"/>
      <c r="D41" s="70"/>
      <c r="F41" s="71"/>
    </row>
    <row r="42" spans="1:6" s="21" customFormat="1" ht="63.75" x14ac:dyDescent="0.2">
      <c r="A42" s="190">
        <v>4</v>
      </c>
      <c r="B42" s="74" t="s">
        <v>134</v>
      </c>
      <c r="C42" s="77" t="s">
        <v>25</v>
      </c>
      <c r="D42" s="78">
        <v>310.52</v>
      </c>
      <c r="E42" s="79"/>
      <c r="F42" s="71">
        <f>D42*E42</f>
        <v>0</v>
      </c>
    </row>
    <row r="43" spans="1:6" s="21" customFormat="1" x14ac:dyDescent="0.2">
      <c r="A43" s="190"/>
      <c r="B43" s="74"/>
      <c r="C43" s="77"/>
      <c r="D43" s="78"/>
      <c r="E43" s="79"/>
      <c r="F43" s="71"/>
    </row>
    <row r="44" spans="1:6" s="21" customFormat="1" ht="89.25" x14ac:dyDescent="0.2">
      <c r="A44" s="190">
        <v>5</v>
      </c>
      <c r="B44" s="80" t="s">
        <v>128</v>
      </c>
      <c r="C44" s="77" t="s">
        <v>22</v>
      </c>
      <c r="D44" s="78"/>
      <c r="E44" s="79"/>
      <c r="F44" s="71">
        <f>D44*E44</f>
        <v>0</v>
      </c>
    </row>
    <row r="45" spans="1:6" s="21" customFormat="1" x14ac:dyDescent="0.2">
      <c r="A45" s="190"/>
      <c r="B45" s="80"/>
      <c r="C45" s="77"/>
      <c r="D45" s="78"/>
      <c r="E45" s="79"/>
      <c r="F45" s="71"/>
    </row>
    <row r="46" spans="1:6" s="21" customFormat="1" ht="51" x14ac:dyDescent="0.2">
      <c r="A46" s="190">
        <v>6</v>
      </c>
      <c r="B46" s="80" t="s">
        <v>284</v>
      </c>
      <c r="C46" s="77" t="s">
        <v>22</v>
      </c>
      <c r="D46" s="78"/>
      <c r="E46" s="79"/>
      <c r="F46" s="71">
        <f>D46*E46</f>
        <v>0</v>
      </c>
    </row>
    <row r="47" spans="1:6" s="21" customFormat="1" x14ac:dyDescent="0.2">
      <c r="A47" s="190"/>
      <c r="B47" s="80"/>
      <c r="C47" s="77"/>
      <c r="D47" s="78"/>
      <c r="E47" s="79"/>
      <c r="F47" s="71"/>
    </row>
    <row r="48" spans="1:6" s="21" customFormat="1" ht="38.25" x14ac:dyDescent="0.2">
      <c r="A48" s="190">
        <v>1.06</v>
      </c>
      <c r="B48" s="81" t="s">
        <v>129</v>
      </c>
      <c r="C48" s="77" t="s">
        <v>22</v>
      </c>
      <c r="D48" s="78"/>
      <c r="E48" s="79"/>
      <c r="F48" s="71">
        <f>D48*E48</f>
        <v>0</v>
      </c>
    </row>
    <row r="49" spans="1:6" s="21" customFormat="1" x14ac:dyDescent="0.2">
      <c r="A49" s="5"/>
      <c r="B49" s="74"/>
      <c r="C49" s="77"/>
      <c r="D49" s="78"/>
      <c r="E49" s="79"/>
      <c r="F49" s="71"/>
    </row>
    <row r="50" spans="1:6" x14ac:dyDescent="0.2">
      <c r="A50" s="5"/>
      <c r="B50" s="74"/>
      <c r="C50" s="71"/>
      <c r="D50" s="82"/>
      <c r="E50" s="71"/>
      <c r="F50" s="71"/>
    </row>
    <row r="51" spans="1:6" ht="13.5" thickBot="1" x14ac:dyDescent="0.25">
      <c r="A51" s="22" t="s">
        <v>20</v>
      </c>
      <c r="B51" s="83" t="s">
        <v>27</v>
      </c>
      <c r="C51" s="84"/>
      <c r="D51" s="85"/>
      <c r="E51" s="86"/>
      <c r="F51" s="87">
        <f>SUM(F35:F42)</f>
        <v>0</v>
      </c>
    </row>
    <row r="52" spans="1:6" ht="13.5" thickTop="1" x14ac:dyDescent="0.2">
      <c r="A52" s="6"/>
      <c r="B52" s="65" t="s">
        <v>28</v>
      </c>
      <c r="C52" s="66"/>
      <c r="D52" s="67"/>
      <c r="E52" s="66"/>
      <c r="F52" s="66"/>
    </row>
    <row r="53" spans="1:6" x14ac:dyDescent="0.2">
      <c r="A53" s="6"/>
      <c r="B53" s="65"/>
      <c r="C53" s="66"/>
      <c r="D53" s="67"/>
      <c r="E53" s="66"/>
      <c r="F53" s="66"/>
    </row>
    <row r="54" spans="1:6" x14ac:dyDescent="0.2">
      <c r="A54" s="28" t="s">
        <v>29</v>
      </c>
      <c r="B54" s="88" t="s">
        <v>30</v>
      </c>
      <c r="C54" s="89"/>
      <c r="D54" s="90"/>
      <c r="E54" s="89"/>
      <c r="F54" s="89"/>
    </row>
    <row r="55" spans="1:6" x14ac:dyDescent="0.2">
      <c r="A55" s="4"/>
      <c r="B55" s="65"/>
      <c r="C55" s="89"/>
      <c r="D55" s="90"/>
      <c r="E55" s="89"/>
      <c r="F55" s="89"/>
    </row>
    <row r="56" spans="1:6" x14ac:dyDescent="0.2">
      <c r="A56" s="6"/>
      <c r="B56" s="65" t="s">
        <v>125</v>
      </c>
      <c r="C56" s="66"/>
      <c r="D56" s="67"/>
      <c r="E56" s="66"/>
      <c r="F56" s="66"/>
    </row>
    <row r="57" spans="1:6" ht="56.1" customHeight="1" x14ac:dyDescent="0.2">
      <c r="A57" s="6"/>
      <c r="B57" s="219" t="s">
        <v>130</v>
      </c>
      <c r="C57" s="219"/>
      <c r="D57" s="219"/>
      <c r="E57" s="219"/>
      <c r="F57" s="219"/>
    </row>
    <row r="58" spans="1:6" ht="27.95" customHeight="1" x14ac:dyDescent="0.2">
      <c r="A58" s="6"/>
      <c r="B58" s="219" t="s">
        <v>131</v>
      </c>
      <c r="C58" s="219"/>
      <c r="D58" s="219"/>
      <c r="E58" s="219"/>
      <c r="F58" s="219"/>
    </row>
    <row r="59" spans="1:6" ht="56.1" customHeight="1" x14ac:dyDescent="0.2">
      <c r="A59" s="6"/>
      <c r="B59" s="219" t="s">
        <v>132</v>
      </c>
      <c r="C59" s="219"/>
      <c r="D59" s="219"/>
      <c r="E59" s="219"/>
      <c r="F59" s="219"/>
    </row>
    <row r="60" spans="1:6" ht="56.1" customHeight="1" x14ac:dyDescent="0.2">
      <c r="A60" s="6"/>
      <c r="B60" s="219" t="s">
        <v>133</v>
      </c>
      <c r="C60" s="219"/>
      <c r="D60" s="219"/>
      <c r="E60" s="219"/>
      <c r="F60" s="219"/>
    </row>
    <row r="61" spans="1:6" ht="42" customHeight="1" x14ac:dyDescent="0.2">
      <c r="A61" s="6"/>
      <c r="B61" s="219" t="s">
        <v>137</v>
      </c>
      <c r="C61" s="219"/>
      <c r="D61" s="219"/>
      <c r="E61" s="219"/>
      <c r="F61" s="219"/>
    </row>
    <row r="62" spans="1:6" x14ac:dyDescent="0.2">
      <c r="A62" s="4"/>
      <c r="B62" s="65"/>
      <c r="C62" s="89"/>
      <c r="D62" s="90"/>
      <c r="E62" s="89"/>
      <c r="F62" s="89"/>
    </row>
    <row r="63" spans="1:6" ht="38.25" x14ac:dyDescent="0.2">
      <c r="A63" s="190">
        <v>1</v>
      </c>
      <c r="B63" s="68" t="s">
        <v>135</v>
      </c>
      <c r="C63" s="71" t="s">
        <v>22</v>
      </c>
      <c r="D63" s="90"/>
      <c r="E63" s="89"/>
      <c r="F63" s="71">
        <f>D63*E63</f>
        <v>0</v>
      </c>
    </row>
    <row r="64" spans="1:6" x14ac:dyDescent="0.2">
      <c r="A64" s="190"/>
      <c r="B64" s="68"/>
      <c r="C64" s="91"/>
      <c r="D64" s="68"/>
      <c r="E64" s="91"/>
      <c r="F64" s="91"/>
    </row>
    <row r="65" spans="1:13" ht="76.5" x14ac:dyDescent="0.2">
      <c r="A65" s="190">
        <v>2</v>
      </c>
      <c r="B65" s="68" t="s">
        <v>285</v>
      </c>
      <c r="C65" s="69" t="s">
        <v>31</v>
      </c>
      <c r="D65" s="92">
        <v>18</v>
      </c>
      <c r="E65" s="93"/>
      <c r="F65" s="71">
        <f>D65*E65</f>
        <v>0</v>
      </c>
      <c r="H65" s="17"/>
      <c r="M65" s="23"/>
    </row>
    <row r="66" spans="1:13" x14ac:dyDescent="0.2">
      <c r="A66" s="190"/>
      <c r="B66" s="68"/>
      <c r="C66" s="69"/>
      <c r="D66" s="92"/>
      <c r="E66" s="93"/>
      <c r="F66" s="71"/>
      <c r="H66" s="17"/>
    </row>
    <row r="67" spans="1:13" ht="76.5" x14ac:dyDescent="0.2">
      <c r="A67" s="190">
        <v>3</v>
      </c>
      <c r="B67" s="68" t="s">
        <v>276</v>
      </c>
      <c r="C67" s="69" t="s">
        <v>31</v>
      </c>
      <c r="D67" s="92">
        <v>3</v>
      </c>
      <c r="E67" s="93"/>
      <c r="F67" s="71">
        <f>D67*E67</f>
        <v>0</v>
      </c>
    </row>
    <row r="68" spans="1:13" x14ac:dyDescent="0.2">
      <c r="A68" s="190"/>
      <c r="B68" s="68"/>
      <c r="C68" s="69"/>
      <c r="D68" s="92"/>
      <c r="E68" s="93"/>
      <c r="F68" s="71"/>
      <c r="H68" s="17"/>
    </row>
    <row r="69" spans="1:13" ht="76.5" x14ac:dyDescent="0.2">
      <c r="A69" s="190">
        <v>4</v>
      </c>
      <c r="B69" s="68" t="s">
        <v>277</v>
      </c>
      <c r="C69" s="69" t="s">
        <v>31</v>
      </c>
      <c r="D69" s="92">
        <v>7</v>
      </c>
      <c r="E69" s="93"/>
      <c r="F69" s="71">
        <f>D69*E69</f>
        <v>0</v>
      </c>
      <c r="H69" s="17"/>
    </row>
    <row r="70" spans="1:13" x14ac:dyDescent="0.2">
      <c r="A70" s="190"/>
      <c r="B70" s="68"/>
      <c r="C70" s="69"/>
      <c r="D70" s="71"/>
      <c r="E70" s="93"/>
      <c r="F70" s="71"/>
    </row>
    <row r="71" spans="1:13" ht="38.25" x14ac:dyDescent="0.2">
      <c r="A71" s="190">
        <v>5</v>
      </c>
      <c r="B71" s="68" t="s">
        <v>71</v>
      </c>
      <c r="C71" s="69" t="s">
        <v>31</v>
      </c>
      <c r="D71" s="92">
        <v>11</v>
      </c>
      <c r="E71" s="93"/>
      <c r="F71" s="71">
        <f>D71*E71</f>
        <v>0</v>
      </c>
    </row>
    <row r="72" spans="1:13" s="24" customFormat="1" x14ac:dyDescent="0.2">
      <c r="A72" s="190"/>
      <c r="B72" s="94"/>
      <c r="C72" s="95"/>
      <c r="D72" s="92"/>
      <c r="E72" s="96"/>
      <c r="F72" s="92"/>
    </row>
    <row r="73" spans="1:13" ht="38.25" x14ac:dyDescent="0.2">
      <c r="A73" s="190">
        <v>6</v>
      </c>
      <c r="B73" s="68" t="s">
        <v>72</v>
      </c>
      <c r="C73" s="69" t="s">
        <v>31</v>
      </c>
      <c r="D73" s="92">
        <v>10</v>
      </c>
      <c r="E73" s="93"/>
      <c r="F73" s="71">
        <f>D73*E73</f>
        <v>0</v>
      </c>
    </row>
    <row r="74" spans="1:13" s="24" customFormat="1" x14ac:dyDescent="0.2">
      <c r="A74" s="190"/>
      <c r="B74" s="94"/>
      <c r="C74" s="95"/>
      <c r="D74" s="92"/>
      <c r="E74" s="96"/>
      <c r="F74" s="92"/>
    </row>
    <row r="75" spans="1:13" ht="38.25" x14ac:dyDescent="0.2">
      <c r="A75" s="190">
        <v>7</v>
      </c>
      <c r="B75" s="68" t="s">
        <v>73</v>
      </c>
      <c r="C75" s="69" t="s">
        <v>31</v>
      </c>
      <c r="D75" s="92">
        <v>1</v>
      </c>
      <c r="E75" s="93"/>
      <c r="F75" s="71">
        <f>D75*E75</f>
        <v>0</v>
      </c>
    </row>
    <row r="76" spans="1:13" s="24" customFormat="1" x14ac:dyDescent="0.2">
      <c r="A76" s="190"/>
      <c r="B76" s="94"/>
      <c r="C76" s="95"/>
      <c r="D76" s="92"/>
      <c r="E76" s="96"/>
      <c r="F76" s="92"/>
    </row>
    <row r="77" spans="1:13" ht="51" x14ac:dyDescent="0.2">
      <c r="A77" s="190">
        <v>8</v>
      </c>
      <c r="B77" s="68" t="s">
        <v>74</v>
      </c>
      <c r="C77" s="69" t="s">
        <v>31</v>
      </c>
      <c r="D77" s="92">
        <v>1</v>
      </c>
      <c r="E77" s="93"/>
      <c r="F77" s="71">
        <f>D77*E77</f>
        <v>0</v>
      </c>
    </row>
    <row r="78" spans="1:13" x14ac:dyDescent="0.2">
      <c r="A78" s="190"/>
      <c r="B78" s="68"/>
      <c r="C78" s="69"/>
      <c r="D78" s="92"/>
      <c r="E78" s="93"/>
      <c r="F78" s="71"/>
    </row>
    <row r="79" spans="1:13" ht="25.5" x14ac:dyDescent="0.2">
      <c r="A79" s="190">
        <v>9</v>
      </c>
      <c r="B79" s="68" t="s">
        <v>287</v>
      </c>
      <c r="C79" s="69" t="s">
        <v>31</v>
      </c>
      <c r="D79" s="92">
        <v>1</v>
      </c>
      <c r="E79" s="93"/>
      <c r="F79" s="71">
        <v>0</v>
      </c>
    </row>
    <row r="80" spans="1:13" x14ac:dyDescent="0.2">
      <c r="A80" s="190"/>
      <c r="B80" s="68"/>
      <c r="C80" s="69"/>
      <c r="D80" s="92"/>
      <c r="E80" s="93"/>
      <c r="F80" s="71"/>
    </row>
    <row r="81" spans="1:8" ht="25.5" x14ac:dyDescent="0.2">
      <c r="A81" s="190">
        <v>10</v>
      </c>
      <c r="B81" s="68" t="s">
        <v>75</v>
      </c>
      <c r="C81" s="69"/>
      <c r="D81" s="71"/>
      <c r="E81" s="93"/>
      <c r="F81" s="71"/>
    </row>
    <row r="82" spans="1:8" x14ac:dyDescent="0.2">
      <c r="A82" s="190"/>
      <c r="B82" s="68"/>
      <c r="C82" s="69"/>
      <c r="D82" s="71"/>
      <c r="E82" s="93"/>
      <c r="F82" s="71"/>
    </row>
    <row r="83" spans="1:8" x14ac:dyDescent="0.2">
      <c r="A83" s="190" t="s">
        <v>24</v>
      </c>
      <c r="B83" s="68" t="s">
        <v>68</v>
      </c>
      <c r="C83" s="69" t="s">
        <v>31</v>
      </c>
      <c r="D83" s="71">
        <v>2</v>
      </c>
      <c r="E83" s="93"/>
      <c r="F83" s="71">
        <f>D83*E83</f>
        <v>0</v>
      </c>
    </row>
    <row r="84" spans="1:8" x14ac:dyDescent="0.2">
      <c r="A84" s="190"/>
      <c r="B84" s="68"/>
      <c r="C84" s="69"/>
      <c r="D84" s="71"/>
      <c r="E84" s="93"/>
      <c r="F84" s="71"/>
    </row>
    <row r="85" spans="1:8" x14ac:dyDescent="0.2">
      <c r="A85" s="190" t="s">
        <v>26</v>
      </c>
      <c r="B85" s="68" t="s">
        <v>34</v>
      </c>
      <c r="C85" s="69" t="s">
        <v>31</v>
      </c>
      <c r="D85" s="71">
        <v>3</v>
      </c>
      <c r="E85" s="93"/>
      <c r="F85" s="71">
        <f>D85*E85</f>
        <v>0</v>
      </c>
    </row>
    <row r="86" spans="1:8" x14ac:dyDescent="0.2">
      <c r="A86" s="190"/>
      <c r="B86" s="68"/>
      <c r="C86" s="69"/>
      <c r="D86" s="71"/>
      <c r="E86" s="93"/>
      <c r="F86" s="71"/>
    </row>
    <row r="87" spans="1:8" ht="25.5" x14ac:dyDescent="0.2">
      <c r="A87" s="190" t="s">
        <v>35</v>
      </c>
      <c r="B87" s="68" t="s">
        <v>94</v>
      </c>
      <c r="C87" s="69" t="s">
        <v>31</v>
      </c>
      <c r="D87" s="92">
        <v>21</v>
      </c>
      <c r="E87" s="93"/>
      <c r="F87" s="71">
        <f>D87*E87</f>
        <v>0</v>
      </c>
      <c r="H87" s="17"/>
    </row>
    <row r="88" spans="1:8" s="24" customFormat="1" x14ac:dyDescent="0.2">
      <c r="A88" s="190"/>
      <c r="B88" s="94"/>
      <c r="C88" s="95"/>
      <c r="D88" s="92"/>
      <c r="E88" s="96"/>
      <c r="F88" s="92"/>
    </row>
    <row r="89" spans="1:8" ht="51" x14ac:dyDescent="0.2">
      <c r="A89" s="190">
        <v>11</v>
      </c>
      <c r="B89" s="68" t="s">
        <v>69</v>
      </c>
      <c r="C89" s="69"/>
      <c r="D89" s="71"/>
      <c r="E89" s="93"/>
      <c r="F89" s="71"/>
    </row>
    <row r="90" spans="1:8" x14ac:dyDescent="0.2">
      <c r="A90" s="190"/>
      <c r="B90" s="68" t="s">
        <v>119</v>
      </c>
      <c r="C90" s="69" t="s">
        <v>25</v>
      </c>
      <c r="D90" s="71">
        <v>25.54</v>
      </c>
      <c r="E90" s="93"/>
      <c r="F90" s="71">
        <f>D90*E90</f>
        <v>0</v>
      </c>
    </row>
    <row r="91" spans="1:8" x14ac:dyDescent="0.2">
      <c r="A91" s="190"/>
      <c r="B91" s="68" t="s">
        <v>120</v>
      </c>
      <c r="C91" s="69" t="s">
        <v>25</v>
      </c>
      <c r="D91" s="71">
        <v>10.64</v>
      </c>
      <c r="E91" s="93"/>
      <c r="F91" s="71">
        <f>D91*E91</f>
        <v>0</v>
      </c>
    </row>
    <row r="92" spans="1:8" x14ac:dyDescent="0.2">
      <c r="A92" s="190"/>
      <c r="B92" s="68"/>
      <c r="C92" s="69"/>
      <c r="D92" s="71"/>
      <c r="E92" s="93"/>
      <c r="F92" s="71"/>
    </row>
    <row r="93" spans="1:8" ht="63.75" x14ac:dyDescent="0.2">
      <c r="A93" s="190">
        <v>12</v>
      </c>
      <c r="B93" s="97" t="s">
        <v>78</v>
      </c>
      <c r="C93" s="69" t="s">
        <v>31</v>
      </c>
      <c r="D93" s="71">
        <v>1</v>
      </c>
      <c r="E93" s="93"/>
      <c r="F93" s="71">
        <f>D93*E93</f>
        <v>0</v>
      </c>
      <c r="H93" s="17"/>
    </row>
    <row r="94" spans="1:8" x14ac:dyDescent="0.2">
      <c r="A94" s="190"/>
      <c r="B94" s="97"/>
      <c r="C94" s="69"/>
      <c r="D94" s="71"/>
      <c r="E94" s="93"/>
      <c r="F94" s="71"/>
      <c r="H94" s="17"/>
    </row>
    <row r="95" spans="1:8" ht="89.25" x14ac:dyDescent="0.2">
      <c r="A95" s="190">
        <v>13</v>
      </c>
      <c r="B95" s="97" t="s">
        <v>106</v>
      </c>
      <c r="C95" s="69" t="s">
        <v>31</v>
      </c>
      <c r="D95" s="71">
        <v>2</v>
      </c>
      <c r="E95" s="93"/>
      <c r="F95" s="71">
        <f>D95*E95</f>
        <v>0</v>
      </c>
      <c r="H95" s="17"/>
    </row>
    <row r="96" spans="1:8" x14ac:dyDescent="0.2">
      <c r="A96" s="190"/>
      <c r="B96" s="97"/>
      <c r="C96" s="69"/>
      <c r="D96" s="71"/>
      <c r="E96" s="93"/>
      <c r="F96" s="71"/>
      <c r="H96" s="17"/>
    </row>
    <row r="97" spans="1:8" ht="51" x14ac:dyDescent="0.2">
      <c r="A97" s="190">
        <v>14</v>
      </c>
      <c r="B97" s="98" t="s">
        <v>95</v>
      </c>
      <c r="C97" s="69" t="s">
        <v>25</v>
      </c>
      <c r="D97" s="92">
        <v>124.14</v>
      </c>
      <c r="E97" s="93"/>
      <c r="F97" s="71">
        <f>D97*E97</f>
        <v>0</v>
      </c>
      <c r="H97" s="17"/>
    </row>
    <row r="98" spans="1:8" x14ac:dyDescent="0.2">
      <c r="A98" s="190"/>
      <c r="B98" s="98"/>
      <c r="C98" s="69"/>
      <c r="D98" s="71"/>
      <c r="E98" s="93"/>
      <c r="F98" s="71"/>
      <c r="H98" s="17"/>
    </row>
    <row r="99" spans="1:8" ht="51" x14ac:dyDescent="0.2">
      <c r="A99" s="190">
        <v>15</v>
      </c>
      <c r="B99" s="99" t="s">
        <v>107</v>
      </c>
      <c r="C99" s="69" t="s">
        <v>25</v>
      </c>
      <c r="D99" s="92">
        <v>65</v>
      </c>
      <c r="E99" s="93"/>
      <c r="F99" s="71">
        <f>D99*E99</f>
        <v>0</v>
      </c>
      <c r="H99" s="17"/>
    </row>
    <row r="100" spans="1:8" x14ac:dyDescent="0.2">
      <c r="A100" s="190"/>
      <c r="B100" s="68"/>
      <c r="C100" s="69"/>
      <c r="D100" s="71"/>
      <c r="E100" s="93"/>
      <c r="F100" s="71"/>
    </row>
    <row r="101" spans="1:8" s="186" customFormat="1" ht="25.5" x14ac:dyDescent="0.2">
      <c r="A101" s="190">
        <v>16</v>
      </c>
      <c r="B101" s="68" t="s">
        <v>108</v>
      </c>
      <c r="C101" s="69" t="s">
        <v>25</v>
      </c>
      <c r="D101" s="71">
        <v>135.37</v>
      </c>
      <c r="E101" s="187"/>
      <c r="F101" s="71">
        <f>D101*E101</f>
        <v>0</v>
      </c>
    </row>
    <row r="102" spans="1:8" x14ac:dyDescent="0.2">
      <c r="A102" s="190"/>
      <c r="B102" s="68"/>
      <c r="C102" s="69"/>
      <c r="D102" s="71"/>
      <c r="E102" s="93"/>
      <c r="F102" s="71"/>
    </row>
    <row r="103" spans="1:8" ht="25.5" x14ac:dyDescent="0.2">
      <c r="A103" s="190">
        <v>17</v>
      </c>
      <c r="B103" s="68" t="s">
        <v>36</v>
      </c>
      <c r="C103" s="69"/>
      <c r="D103" s="71"/>
      <c r="E103" s="93"/>
      <c r="F103" s="71"/>
    </row>
    <row r="104" spans="1:8" x14ac:dyDescent="0.2">
      <c r="A104" s="190" t="s">
        <v>24</v>
      </c>
      <c r="B104" s="68" t="s">
        <v>288</v>
      </c>
      <c r="C104" s="69" t="s">
        <v>25</v>
      </c>
      <c r="D104" s="92">
        <v>98.02</v>
      </c>
      <c r="E104" s="93"/>
      <c r="F104" s="71">
        <f>D104*E104</f>
        <v>0</v>
      </c>
      <c r="H104" s="17"/>
    </row>
    <row r="105" spans="1:8" x14ac:dyDescent="0.2">
      <c r="A105" s="190" t="s">
        <v>26</v>
      </c>
      <c r="B105" s="68" t="s">
        <v>286</v>
      </c>
      <c r="C105" s="69" t="s">
        <v>25</v>
      </c>
      <c r="D105" s="92">
        <v>278.45</v>
      </c>
      <c r="E105" s="93"/>
      <c r="F105" s="71">
        <v>0</v>
      </c>
      <c r="H105" s="17"/>
    </row>
    <row r="106" spans="1:8" x14ac:dyDescent="0.2">
      <c r="A106" s="190"/>
      <c r="B106" s="68"/>
      <c r="C106" s="69"/>
      <c r="D106" s="71"/>
      <c r="E106" s="93"/>
      <c r="F106" s="71"/>
    </row>
    <row r="107" spans="1:8" ht="102" x14ac:dyDescent="0.2">
      <c r="A107" s="190">
        <v>18</v>
      </c>
      <c r="B107" s="68" t="s">
        <v>153</v>
      </c>
      <c r="C107" s="69"/>
      <c r="D107" s="71"/>
      <c r="E107" s="93"/>
      <c r="F107" s="71"/>
    </row>
    <row r="108" spans="1:8" x14ac:dyDescent="0.2">
      <c r="A108" s="190" t="s">
        <v>24</v>
      </c>
      <c r="B108" s="68" t="s">
        <v>37</v>
      </c>
      <c r="C108" s="69" t="s">
        <v>33</v>
      </c>
      <c r="D108" s="71">
        <v>25</v>
      </c>
      <c r="E108" s="93"/>
      <c r="F108" s="71">
        <f>D108*E108</f>
        <v>0</v>
      </c>
      <c r="H108" s="17"/>
    </row>
    <row r="109" spans="1:8" x14ac:dyDescent="0.2">
      <c r="A109" s="190" t="s">
        <v>26</v>
      </c>
      <c r="B109" s="68" t="s">
        <v>38</v>
      </c>
      <c r="C109" s="69" t="s">
        <v>33</v>
      </c>
      <c r="D109" s="71">
        <v>35</v>
      </c>
      <c r="E109" s="93"/>
      <c r="F109" s="71">
        <f>D109*E109</f>
        <v>0</v>
      </c>
      <c r="H109" s="17"/>
    </row>
    <row r="110" spans="1:8" x14ac:dyDescent="0.2">
      <c r="A110" s="190"/>
      <c r="B110" s="68"/>
      <c r="C110" s="69"/>
      <c r="D110" s="71"/>
      <c r="E110" s="93"/>
      <c r="F110" s="71"/>
      <c r="H110" s="17"/>
    </row>
    <row r="111" spans="1:8" ht="25.5" x14ac:dyDescent="0.2">
      <c r="A111" s="190">
        <v>19</v>
      </c>
      <c r="B111" s="68" t="s">
        <v>136</v>
      </c>
      <c r="C111" s="69" t="s">
        <v>40</v>
      </c>
      <c r="D111" s="71">
        <v>1</v>
      </c>
      <c r="E111" s="93"/>
      <c r="F111" s="71">
        <f>D111*E111</f>
        <v>0</v>
      </c>
      <c r="H111" s="17"/>
    </row>
    <row r="112" spans="1:8" x14ac:dyDescent="0.2">
      <c r="A112" s="190"/>
      <c r="B112" s="68"/>
      <c r="C112" s="69"/>
      <c r="D112" s="71"/>
      <c r="E112" s="93"/>
      <c r="F112" s="71"/>
    </row>
    <row r="113" spans="1:8" ht="51" x14ac:dyDescent="0.2">
      <c r="A113" s="190">
        <v>20</v>
      </c>
      <c r="B113" s="100" t="s">
        <v>278</v>
      </c>
      <c r="C113" s="75" t="s">
        <v>25</v>
      </c>
      <c r="D113" s="71">
        <v>50.5</v>
      </c>
      <c r="E113" s="93"/>
      <c r="F113" s="71">
        <f>D113*E113</f>
        <v>0</v>
      </c>
      <c r="H113" s="17"/>
    </row>
    <row r="114" spans="1:8" x14ac:dyDescent="0.2">
      <c r="A114" s="190"/>
      <c r="B114" s="100"/>
      <c r="C114" s="75"/>
      <c r="D114" s="71"/>
      <c r="E114" s="93"/>
      <c r="F114" s="71"/>
      <c r="H114" s="17"/>
    </row>
    <row r="115" spans="1:8" ht="51" x14ac:dyDescent="0.2">
      <c r="A115" s="190">
        <v>21</v>
      </c>
      <c r="B115" s="74" t="s">
        <v>109</v>
      </c>
      <c r="C115" s="75" t="s">
        <v>31</v>
      </c>
      <c r="D115" s="71">
        <v>15</v>
      </c>
      <c r="E115" s="93"/>
      <c r="F115" s="71">
        <f>D115*E115</f>
        <v>0</v>
      </c>
      <c r="H115" s="17"/>
    </row>
    <row r="116" spans="1:8" x14ac:dyDescent="0.2">
      <c r="A116" s="190"/>
      <c r="B116" s="74"/>
      <c r="C116" s="75"/>
      <c r="D116" s="71"/>
      <c r="E116" s="93"/>
      <c r="F116" s="71"/>
    </row>
    <row r="117" spans="1:8" ht="38.25" x14ac:dyDescent="0.2">
      <c r="A117" s="190">
        <v>22</v>
      </c>
      <c r="B117" s="74" t="s">
        <v>110</v>
      </c>
      <c r="C117" s="75" t="s">
        <v>31</v>
      </c>
      <c r="D117" s="71">
        <v>10</v>
      </c>
      <c r="E117" s="93"/>
      <c r="F117" s="71">
        <f>D117*E117</f>
        <v>0</v>
      </c>
      <c r="H117" s="17"/>
    </row>
    <row r="118" spans="1:8" x14ac:dyDescent="0.2">
      <c r="A118" s="190"/>
      <c r="B118" s="74"/>
      <c r="C118" s="75"/>
      <c r="D118" s="71"/>
      <c r="E118" s="93"/>
      <c r="F118" s="71"/>
    </row>
    <row r="119" spans="1:8" ht="38.25" x14ac:dyDescent="0.2">
      <c r="A119" s="190">
        <v>23</v>
      </c>
      <c r="B119" s="74" t="s">
        <v>111</v>
      </c>
      <c r="C119" s="75" t="s">
        <v>31</v>
      </c>
      <c r="D119" s="71">
        <v>6</v>
      </c>
      <c r="E119" s="93"/>
      <c r="F119" s="71">
        <f>D119*E119</f>
        <v>0</v>
      </c>
      <c r="H119" s="17"/>
    </row>
    <row r="120" spans="1:8" x14ac:dyDescent="0.2">
      <c r="A120" s="190"/>
      <c r="B120" s="74"/>
      <c r="C120" s="75"/>
      <c r="D120" s="71"/>
      <c r="E120" s="93"/>
      <c r="F120" s="101"/>
    </row>
    <row r="121" spans="1:8" x14ac:dyDescent="0.2">
      <c r="A121" s="190">
        <v>24</v>
      </c>
      <c r="B121" s="68" t="s">
        <v>112</v>
      </c>
    </row>
    <row r="122" spans="1:8" x14ac:dyDescent="0.2">
      <c r="A122" s="190"/>
      <c r="B122" s="68" t="s">
        <v>113</v>
      </c>
      <c r="C122" s="69" t="s">
        <v>39</v>
      </c>
      <c r="D122" s="71">
        <v>20</v>
      </c>
      <c r="E122" s="93"/>
      <c r="F122" s="71">
        <f>D122*E122</f>
        <v>0</v>
      </c>
    </row>
    <row r="123" spans="1:8" x14ac:dyDescent="0.2">
      <c r="A123" s="190"/>
      <c r="B123" s="68" t="s">
        <v>114</v>
      </c>
      <c r="C123" s="69" t="s">
        <v>39</v>
      </c>
      <c r="D123" s="71">
        <v>45</v>
      </c>
      <c r="E123" s="93"/>
      <c r="F123" s="71">
        <f>D123*E123</f>
        <v>0</v>
      </c>
    </row>
    <row r="124" spans="1:8" x14ac:dyDescent="0.2">
      <c r="A124" s="190"/>
      <c r="B124" s="68"/>
      <c r="C124" s="69"/>
      <c r="D124" s="71"/>
      <c r="E124" s="93"/>
      <c r="F124" s="71"/>
    </row>
    <row r="125" spans="1:8" ht="76.5" x14ac:dyDescent="0.2">
      <c r="A125" s="190">
        <v>25</v>
      </c>
      <c r="B125" s="68" t="s">
        <v>138</v>
      </c>
      <c r="C125" s="69" t="s">
        <v>32</v>
      </c>
      <c r="D125" s="71">
        <v>1</v>
      </c>
      <c r="E125" s="93"/>
      <c r="F125" s="71"/>
    </row>
    <row r="126" spans="1:8" x14ac:dyDescent="0.2">
      <c r="A126" s="190"/>
      <c r="B126" s="68"/>
      <c r="C126" s="69"/>
      <c r="D126" s="71"/>
      <c r="E126" s="93"/>
      <c r="F126" s="71"/>
    </row>
    <row r="127" spans="1:8" ht="89.25" x14ac:dyDescent="0.2">
      <c r="A127" s="190">
        <v>26</v>
      </c>
      <c r="B127" s="94" t="s">
        <v>88</v>
      </c>
      <c r="C127" s="95" t="s">
        <v>32</v>
      </c>
      <c r="D127" s="92">
        <v>45</v>
      </c>
      <c r="E127" s="93"/>
      <c r="F127" s="71">
        <f>D127*E127</f>
        <v>0</v>
      </c>
    </row>
    <row r="128" spans="1:8" x14ac:dyDescent="0.2">
      <c r="A128" s="190"/>
      <c r="B128" s="68"/>
      <c r="C128" s="69"/>
      <c r="D128" s="71"/>
      <c r="E128" s="93"/>
      <c r="F128" s="71"/>
    </row>
    <row r="129" spans="1:6" ht="51" x14ac:dyDescent="0.2">
      <c r="A129" s="190">
        <v>27</v>
      </c>
      <c r="B129" s="68" t="s">
        <v>70</v>
      </c>
      <c r="C129" s="102"/>
      <c r="D129" s="71"/>
      <c r="E129" s="103"/>
      <c r="F129" s="71"/>
    </row>
    <row r="130" spans="1:6" x14ac:dyDescent="0.2">
      <c r="A130" s="190"/>
      <c r="B130" s="68"/>
      <c r="C130" s="71"/>
      <c r="D130" s="72"/>
      <c r="E130" s="71"/>
      <c r="F130" s="71"/>
    </row>
    <row r="131" spans="1:6" x14ac:dyDescent="0.2">
      <c r="A131" s="190"/>
      <c r="B131" s="68" t="s">
        <v>91</v>
      </c>
      <c r="C131" s="104" t="s">
        <v>22</v>
      </c>
      <c r="D131" s="191">
        <v>0.1</v>
      </c>
      <c r="E131" s="73"/>
      <c r="F131" s="71">
        <f>E131*0.1</f>
        <v>0</v>
      </c>
    </row>
    <row r="132" spans="1:6" x14ac:dyDescent="0.2">
      <c r="A132" s="5"/>
      <c r="B132" s="68"/>
      <c r="C132" s="71"/>
      <c r="D132" s="72"/>
      <c r="E132" s="71"/>
      <c r="F132" s="71"/>
    </row>
    <row r="133" spans="1:6" ht="13.5" thickBot="1" x14ac:dyDescent="0.25">
      <c r="A133" s="22" t="s">
        <v>29</v>
      </c>
      <c r="B133" s="83" t="s">
        <v>41</v>
      </c>
      <c r="C133" s="84"/>
      <c r="D133" s="85"/>
      <c r="E133" s="86"/>
      <c r="F133" s="87">
        <f>SUM(F65:F131)</f>
        <v>0</v>
      </c>
    </row>
    <row r="134" spans="1:6" s="24" customFormat="1" ht="13.5" thickTop="1" x14ac:dyDescent="0.2">
      <c r="A134" s="27"/>
      <c r="B134" s="105"/>
      <c r="C134" s="59"/>
      <c r="D134" s="106"/>
      <c r="E134" s="107"/>
      <c r="F134" s="108"/>
    </row>
    <row r="135" spans="1:6" s="24" customFormat="1" x14ac:dyDescent="0.2">
      <c r="A135" s="5"/>
      <c r="B135" s="68"/>
      <c r="C135" s="59"/>
      <c r="D135" s="106"/>
      <c r="E135" s="107"/>
      <c r="F135" s="108"/>
    </row>
    <row r="136" spans="1:6" s="24" customFormat="1" x14ac:dyDescent="0.2">
      <c r="A136" s="28" t="s">
        <v>42</v>
      </c>
      <c r="B136" s="88" t="s">
        <v>100</v>
      </c>
      <c r="C136" s="59"/>
      <c r="D136" s="106"/>
      <c r="E136" s="107"/>
      <c r="F136" s="108"/>
    </row>
    <row r="137" spans="1:6" s="24" customFormat="1" x14ac:dyDescent="0.2">
      <c r="A137" s="4"/>
      <c r="B137" s="65"/>
      <c r="C137" s="59"/>
      <c r="D137" s="106"/>
      <c r="E137" s="107"/>
      <c r="F137" s="108"/>
    </row>
    <row r="138" spans="1:6" s="24" customFormat="1" x14ac:dyDescent="0.2">
      <c r="A138" s="27"/>
      <c r="B138" s="58" t="s">
        <v>125</v>
      </c>
      <c r="C138" s="59"/>
      <c r="D138" s="106"/>
      <c r="E138" s="107"/>
      <c r="F138" s="108"/>
    </row>
    <row r="139" spans="1:6" s="24" customFormat="1" ht="27.95" customHeight="1" x14ac:dyDescent="0.2">
      <c r="A139" s="27"/>
      <c r="B139" s="216" t="s">
        <v>139</v>
      </c>
      <c r="C139" s="216"/>
      <c r="D139" s="216"/>
      <c r="E139" s="216"/>
      <c r="F139" s="216"/>
    </row>
    <row r="140" spans="1:6" s="24" customFormat="1" ht="53.25" customHeight="1" x14ac:dyDescent="0.2">
      <c r="A140" s="27"/>
      <c r="B140" s="216" t="s">
        <v>140</v>
      </c>
      <c r="C140" s="216"/>
      <c r="D140" s="216"/>
      <c r="E140" s="216"/>
      <c r="F140" s="216"/>
    </row>
    <row r="141" spans="1:6" s="24" customFormat="1" ht="14.1" customHeight="1" x14ac:dyDescent="0.2">
      <c r="A141" s="27"/>
      <c r="B141" s="216" t="s">
        <v>141</v>
      </c>
      <c r="C141" s="216"/>
      <c r="D141" s="216"/>
      <c r="E141" s="216"/>
      <c r="F141" s="216"/>
    </row>
    <row r="142" spans="1:6" s="24" customFormat="1" ht="14.1" customHeight="1" x14ac:dyDescent="0.2">
      <c r="A142" s="27"/>
      <c r="B142" s="216" t="s">
        <v>142</v>
      </c>
      <c r="C142" s="216"/>
      <c r="D142" s="216"/>
      <c r="E142" s="216"/>
      <c r="F142" s="216"/>
    </row>
    <row r="143" spans="1:6" s="24" customFormat="1" ht="14.1" customHeight="1" x14ac:dyDescent="0.2">
      <c r="A143" s="27"/>
      <c r="B143" s="217" t="s">
        <v>143</v>
      </c>
      <c r="C143" s="217"/>
      <c r="D143" s="217"/>
      <c r="E143" s="217"/>
      <c r="F143" s="217"/>
    </row>
    <row r="144" spans="1:6" s="24" customFormat="1" x14ac:dyDescent="0.2">
      <c r="A144" s="27"/>
      <c r="B144" s="58" t="s">
        <v>144</v>
      </c>
      <c r="C144" s="59"/>
      <c r="D144" s="106"/>
      <c r="E144" s="107"/>
      <c r="F144" s="108"/>
    </row>
    <row r="145" spans="1:6" s="24" customFormat="1" ht="27.95" customHeight="1" x14ac:dyDescent="0.2">
      <c r="A145" s="27"/>
      <c r="B145" s="216" t="s">
        <v>145</v>
      </c>
      <c r="C145" s="216"/>
      <c r="D145" s="216"/>
      <c r="E145" s="216"/>
      <c r="F145" s="216"/>
    </row>
    <row r="146" spans="1:6" s="24" customFormat="1" ht="27.95" customHeight="1" x14ac:dyDescent="0.2">
      <c r="A146" s="27"/>
      <c r="B146" s="216" t="s">
        <v>146</v>
      </c>
      <c r="C146" s="216"/>
      <c r="D146" s="216"/>
      <c r="E146" s="216"/>
      <c r="F146" s="216"/>
    </row>
    <row r="147" spans="1:6" s="24" customFormat="1" ht="56.1" customHeight="1" x14ac:dyDescent="0.2">
      <c r="A147" s="27"/>
      <c r="B147" s="216" t="s">
        <v>147</v>
      </c>
      <c r="C147" s="216"/>
      <c r="D147" s="216"/>
      <c r="E147" s="216"/>
      <c r="F147" s="216"/>
    </row>
    <row r="148" spans="1:6" s="24" customFormat="1" ht="84" customHeight="1" x14ac:dyDescent="0.2">
      <c r="A148" s="27"/>
      <c r="B148" s="216" t="s">
        <v>148</v>
      </c>
      <c r="C148" s="216"/>
      <c r="D148" s="216"/>
      <c r="E148" s="216"/>
      <c r="F148" s="216"/>
    </row>
    <row r="149" spans="1:6" s="24" customFormat="1" ht="42" customHeight="1" x14ac:dyDescent="0.2">
      <c r="A149" s="27"/>
      <c r="B149" s="216" t="s">
        <v>149</v>
      </c>
      <c r="C149" s="216"/>
      <c r="D149" s="216"/>
      <c r="E149" s="216"/>
      <c r="F149" s="216"/>
    </row>
    <row r="150" spans="1:6" s="24" customFormat="1" ht="56.1" customHeight="1" x14ac:dyDescent="0.2">
      <c r="A150" s="27"/>
      <c r="B150" s="216" t="s">
        <v>150</v>
      </c>
      <c r="C150" s="216"/>
      <c r="D150" s="216"/>
      <c r="E150" s="216"/>
      <c r="F150" s="216"/>
    </row>
    <row r="151" spans="1:6" s="24" customFormat="1" ht="27.95" customHeight="1" x14ac:dyDescent="0.2">
      <c r="A151" s="4"/>
      <c r="B151" s="219" t="s">
        <v>151</v>
      </c>
      <c r="C151" s="219"/>
      <c r="D151" s="219"/>
      <c r="E151" s="219"/>
      <c r="F151" s="219"/>
    </row>
    <row r="152" spans="1:6" s="24" customFormat="1" x14ac:dyDescent="0.2">
      <c r="A152" s="5"/>
      <c r="B152" s="68"/>
      <c r="C152" s="59"/>
      <c r="D152" s="106"/>
      <c r="E152" s="107"/>
      <c r="F152" s="108"/>
    </row>
    <row r="153" spans="1:6" s="24" customFormat="1" ht="63.75" x14ac:dyDescent="0.2">
      <c r="A153" s="190">
        <v>1</v>
      </c>
      <c r="B153" s="68" t="s">
        <v>289</v>
      </c>
      <c r="C153" s="69" t="s">
        <v>25</v>
      </c>
      <c r="D153" s="71">
        <v>15.45</v>
      </c>
      <c r="E153" s="73"/>
      <c r="F153" s="71">
        <f>D153*E153</f>
        <v>0</v>
      </c>
    </row>
    <row r="154" spans="1:6" s="24" customFormat="1" x14ac:dyDescent="0.2">
      <c r="A154" s="190"/>
      <c r="B154" s="68"/>
      <c r="C154" s="69"/>
      <c r="D154" s="71"/>
      <c r="E154" s="73"/>
      <c r="F154" s="71"/>
    </row>
    <row r="155" spans="1:6" s="24" customFormat="1" ht="63.75" x14ac:dyDescent="0.2">
      <c r="A155" s="190">
        <v>2</v>
      </c>
      <c r="B155" s="68" t="s">
        <v>152</v>
      </c>
      <c r="C155" s="69" t="s">
        <v>25</v>
      </c>
      <c r="D155" s="71">
        <v>30.59</v>
      </c>
      <c r="E155" s="73"/>
      <c r="F155" s="71">
        <f>D155*E155</f>
        <v>0</v>
      </c>
    </row>
    <row r="156" spans="1:6" x14ac:dyDescent="0.2">
      <c r="A156" s="190"/>
      <c r="B156" s="68"/>
      <c r="C156" s="69"/>
      <c r="D156" s="71"/>
      <c r="E156" s="73"/>
      <c r="F156" s="71"/>
    </row>
    <row r="157" spans="1:6" ht="25.5" x14ac:dyDescent="0.2">
      <c r="A157" s="190">
        <v>3</v>
      </c>
      <c r="B157" s="68" t="s">
        <v>89</v>
      </c>
      <c r="C157" s="69"/>
      <c r="D157" s="71"/>
      <c r="E157" s="73"/>
      <c r="F157" s="71"/>
    </row>
    <row r="158" spans="1:6" x14ac:dyDescent="0.2">
      <c r="A158" s="190"/>
      <c r="B158" s="68" t="s">
        <v>119</v>
      </c>
      <c r="C158" s="69" t="s">
        <v>40</v>
      </c>
      <c r="D158" s="92">
        <v>3</v>
      </c>
      <c r="E158" s="93"/>
      <c r="F158" s="71">
        <f>D158*E158</f>
        <v>0</v>
      </c>
    </row>
    <row r="159" spans="1:6" s="24" customFormat="1" x14ac:dyDescent="0.2">
      <c r="A159" s="190"/>
      <c r="B159" s="68" t="s">
        <v>120</v>
      </c>
      <c r="C159" s="69" t="s">
        <v>40</v>
      </c>
      <c r="D159" s="92">
        <v>1</v>
      </c>
      <c r="E159" s="93"/>
      <c r="F159" s="71">
        <f>D159*E159</f>
        <v>0</v>
      </c>
    </row>
    <row r="160" spans="1:6" s="24" customFormat="1" x14ac:dyDescent="0.2">
      <c r="A160" s="190"/>
      <c r="B160" s="68"/>
      <c r="C160" s="69"/>
      <c r="D160" s="71"/>
      <c r="E160" s="73"/>
      <c r="F160" s="71"/>
    </row>
    <row r="161" spans="1:6" s="24" customFormat="1" ht="38.25" x14ac:dyDescent="0.2">
      <c r="A161" s="190">
        <v>4</v>
      </c>
      <c r="B161" s="68" t="s">
        <v>76</v>
      </c>
      <c r="C161" s="69" t="s">
        <v>25</v>
      </c>
      <c r="D161" s="92">
        <v>31.8</v>
      </c>
      <c r="E161" s="73"/>
      <c r="F161" s="71">
        <f>D161*E161</f>
        <v>0</v>
      </c>
    </row>
    <row r="162" spans="1:6" s="24" customFormat="1" x14ac:dyDescent="0.2">
      <c r="A162" s="190"/>
      <c r="B162" s="68"/>
      <c r="C162" s="69"/>
      <c r="D162" s="92"/>
      <c r="E162" s="73"/>
      <c r="F162" s="71"/>
    </row>
    <row r="163" spans="1:6" s="24" customFormat="1" ht="76.5" x14ac:dyDescent="0.2">
      <c r="A163" s="190">
        <v>5</v>
      </c>
      <c r="B163" s="68" t="s">
        <v>290</v>
      </c>
      <c r="C163" s="69" t="s">
        <v>25</v>
      </c>
      <c r="D163" s="92">
        <v>98.02</v>
      </c>
      <c r="E163" s="73"/>
      <c r="F163" s="71">
        <v>0</v>
      </c>
    </row>
    <row r="164" spans="1:6" x14ac:dyDescent="0.2">
      <c r="A164" s="190"/>
      <c r="B164" s="68"/>
      <c r="C164" s="69"/>
      <c r="D164" s="71" t="s">
        <v>28</v>
      </c>
      <c r="E164" s="73"/>
      <c r="F164" s="71"/>
    </row>
    <row r="165" spans="1:6" s="186" customFormat="1" ht="38.25" x14ac:dyDescent="0.2">
      <c r="A165" s="190">
        <v>6</v>
      </c>
      <c r="B165" s="68" t="s">
        <v>281</v>
      </c>
      <c r="C165" s="69" t="s">
        <v>25</v>
      </c>
      <c r="D165" s="71">
        <v>107.6</v>
      </c>
      <c r="E165" s="73"/>
      <c r="F165" s="71">
        <f>D165*E165</f>
        <v>0</v>
      </c>
    </row>
    <row r="166" spans="1:6" x14ac:dyDescent="0.2">
      <c r="A166" s="190"/>
      <c r="B166" s="68"/>
      <c r="C166" s="69"/>
      <c r="D166" s="71"/>
      <c r="E166" s="73"/>
      <c r="F166" s="71"/>
    </row>
    <row r="167" spans="1:6" ht="51" x14ac:dyDescent="0.2">
      <c r="A167" s="190">
        <v>7</v>
      </c>
      <c r="B167" s="68" t="s">
        <v>115</v>
      </c>
      <c r="C167" s="69" t="s">
        <v>33</v>
      </c>
      <c r="D167" s="71">
        <v>95.5</v>
      </c>
      <c r="E167" s="73"/>
      <c r="F167" s="71">
        <f>D167*E167</f>
        <v>0</v>
      </c>
    </row>
    <row r="168" spans="1:6" x14ac:dyDescent="0.2">
      <c r="A168" s="190"/>
      <c r="B168" s="68"/>
      <c r="C168" s="69"/>
      <c r="D168" s="71"/>
      <c r="E168" s="73"/>
      <c r="F168" s="71"/>
    </row>
    <row r="169" spans="1:6" s="186" customFormat="1" ht="76.5" x14ac:dyDescent="0.2">
      <c r="A169" s="190">
        <v>8</v>
      </c>
      <c r="B169" s="68" t="s">
        <v>43</v>
      </c>
      <c r="C169" s="69" t="s">
        <v>25</v>
      </c>
      <c r="D169" s="71">
        <v>155</v>
      </c>
      <c r="E169" s="73"/>
      <c r="F169" s="71">
        <f>D169*E169</f>
        <v>0</v>
      </c>
    </row>
    <row r="170" spans="1:6" x14ac:dyDescent="0.2">
      <c r="A170" s="190"/>
      <c r="B170" s="68"/>
      <c r="C170" s="69"/>
      <c r="D170" s="71"/>
      <c r="E170" s="73"/>
      <c r="F170" s="71"/>
    </row>
    <row r="171" spans="1:6" ht="25.5" x14ac:dyDescent="0.2">
      <c r="A171" s="190">
        <v>9</v>
      </c>
      <c r="B171" s="68" t="s">
        <v>116</v>
      </c>
      <c r="C171" s="69"/>
      <c r="D171" s="71"/>
      <c r="E171" s="73"/>
      <c r="F171" s="71"/>
    </row>
    <row r="172" spans="1:6" x14ac:dyDescent="0.2">
      <c r="A172" s="190" t="s">
        <v>24</v>
      </c>
      <c r="B172" s="68" t="s">
        <v>37</v>
      </c>
      <c r="C172" s="69" t="s">
        <v>33</v>
      </c>
      <c r="D172" s="71">
        <v>65</v>
      </c>
      <c r="E172" s="73"/>
      <c r="F172" s="71">
        <f>D172*E172</f>
        <v>0</v>
      </c>
    </row>
    <row r="173" spans="1:6" x14ac:dyDescent="0.2">
      <c r="A173" s="190" t="s">
        <v>26</v>
      </c>
      <c r="B173" s="68" t="s">
        <v>38</v>
      </c>
      <c r="C173" s="69" t="s">
        <v>33</v>
      </c>
      <c r="D173" s="71">
        <v>55</v>
      </c>
      <c r="E173" s="73"/>
      <c r="F173" s="71">
        <f>D173*E173</f>
        <v>0</v>
      </c>
    </row>
    <row r="174" spans="1:6" x14ac:dyDescent="0.2">
      <c r="A174" s="190"/>
      <c r="B174" s="68"/>
      <c r="C174" s="69"/>
      <c r="D174" s="71"/>
      <c r="E174" s="73"/>
      <c r="F174" s="71"/>
    </row>
    <row r="175" spans="1:6" ht="63.75" x14ac:dyDescent="0.2">
      <c r="A175" s="190">
        <v>10</v>
      </c>
      <c r="B175" s="68" t="s">
        <v>77</v>
      </c>
      <c r="C175" s="69" t="s">
        <v>33</v>
      </c>
      <c r="D175" s="71">
        <v>22.5</v>
      </c>
      <c r="E175" s="73"/>
      <c r="F175" s="71">
        <f>D175*E175</f>
        <v>0</v>
      </c>
    </row>
    <row r="176" spans="1:6" x14ac:dyDescent="0.2">
      <c r="A176" s="190"/>
      <c r="B176" s="68"/>
      <c r="C176" s="69"/>
      <c r="D176" s="71"/>
      <c r="E176" s="73"/>
      <c r="F176" s="71"/>
    </row>
    <row r="177" spans="1:6" ht="76.5" x14ac:dyDescent="0.2">
      <c r="A177" s="190">
        <v>11</v>
      </c>
      <c r="B177" s="68" t="s">
        <v>291</v>
      </c>
      <c r="C177" s="69" t="s">
        <v>25</v>
      </c>
      <c r="D177" s="92">
        <v>16.2</v>
      </c>
      <c r="E177" s="73"/>
      <c r="F177" s="71">
        <f>D177*E177</f>
        <v>0</v>
      </c>
    </row>
    <row r="178" spans="1:6" x14ac:dyDescent="0.2">
      <c r="A178" s="190"/>
      <c r="B178" s="68"/>
      <c r="C178" s="69"/>
      <c r="D178" s="71"/>
      <c r="E178" s="73"/>
      <c r="F178" s="71"/>
    </row>
    <row r="179" spans="1:6" ht="51" x14ac:dyDescent="0.2">
      <c r="A179" s="190">
        <v>12</v>
      </c>
      <c r="B179" s="68" t="s">
        <v>98</v>
      </c>
      <c r="C179" s="69" t="s">
        <v>25</v>
      </c>
      <c r="D179" s="92">
        <v>95.2</v>
      </c>
      <c r="E179" s="73"/>
      <c r="F179" s="71">
        <f>D179*E179</f>
        <v>0</v>
      </c>
    </row>
    <row r="180" spans="1:6" x14ac:dyDescent="0.2">
      <c r="A180" s="190"/>
      <c r="B180" s="68"/>
      <c r="C180" s="69"/>
      <c r="D180" s="92"/>
      <c r="E180" s="73"/>
      <c r="F180" s="71"/>
    </row>
    <row r="181" spans="1:6" ht="76.5" x14ac:dyDescent="0.2">
      <c r="A181" s="190">
        <v>13</v>
      </c>
      <c r="B181" s="68" t="s">
        <v>90</v>
      </c>
      <c r="C181" s="69" t="s">
        <v>33</v>
      </c>
      <c r="D181" s="92">
        <v>45.55</v>
      </c>
      <c r="E181" s="73"/>
      <c r="F181" s="71">
        <f>D181*E181</f>
        <v>0</v>
      </c>
    </row>
    <row r="182" spans="1:6" x14ac:dyDescent="0.2">
      <c r="A182" s="190"/>
      <c r="B182" s="68"/>
      <c r="C182" s="69"/>
      <c r="D182" s="92"/>
      <c r="E182" s="73"/>
      <c r="F182" s="71"/>
    </row>
    <row r="183" spans="1:6" ht="25.5" x14ac:dyDescent="0.2">
      <c r="A183" s="190">
        <v>14</v>
      </c>
      <c r="B183" s="68" t="s">
        <v>118</v>
      </c>
      <c r="C183" s="69" t="s">
        <v>22</v>
      </c>
      <c r="D183" s="92">
        <v>5</v>
      </c>
      <c r="E183" s="73"/>
      <c r="F183" s="71">
        <f>D183*E183</f>
        <v>0</v>
      </c>
    </row>
    <row r="184" spans="1:6" x14ac:dyDescent="0.2">
      <c r="A184" s="190"/>
      <c r="B184" s="68"/>
      <c r="C184" s="69"/>
      <c r="D184" s="92"/>
      <c r="E184" s="73"/>
      <c r="F184" s="71"/>
    </row>
    <row r="185" spans="1:6" ht="25.5" x14ac:dyDescent="0.2">
      <c r="A185" s="190">
        <v>15</v>
      </c>
      <c r="B185" s="68" t="s">
        <v>154</v>
      </c>
      <c r="C185" s="69" t="s">
        <v>22</v>
      </c>
      <c r="D185" s="92">
        <v>1</v>
      </c>
      <c r="E185" s="73"/>
      <c r="F185" s="71">
        <f>E185*0.1</f>
        <v>0</v>
      </c>
    </row>
    <row r="186" spans="1:6" x14ac:dyDescent="0.2">
      <c r="A186" s="190"/>
      <c r="B186" s="68"/>
      <c r="C186" s="69"/>
      <c r="D186" s="92"/>
      <c r="E186" s="73"/>
      <c r="F186" s="71"/>
    </row>
    <row r="187" spans="1:6" ht="51" x14ac:dyDescent="0.2">
      <c r="A187" s="190">
        <v>16</v>
      </c>
      <c r="B187" s="68" t="s">
        <v>155</v>
      </c>
      <c r="C187" s="69" t="s">
        <v>25</v>
      </c>
      <c r="D187" s="92">
        <v>395</v>
      </c>
      <c r="E187" s="73"/>
      <c r="F187" s="71">
        <f>E187*0.1</f>
        <v>0</v>
      </c>
    </row>
    <row r="188" spans="1:6" x14ac:dyDescent="0.2">
      <c r="A188" s="190"/>
      <c r="B188" s="68"/>
      <c r="C188" s="69"/>
      <c r="D188" s="92"/>
      <c r="E188" s="73"/>
      <c r="F188" s="71"/>
    </row>
    <row r="189" spans="1:6" ht="51" x14ac:dyDescent="0.2">
      <c r="A189" s="190">
        <v>17</v>
      </c>
      <c r="B189" s="68" t="s">
        <v>156</v>
      </c>
      <c r="C189" s="69"/>
      <c r="D189" s="92"/>
      <c r="E189" s="73"/>
      <c r="F189" s="71"/>
    </row>
    <row r="190" spans="1:6" x14ac:dyDescent="0.2">
      <c r="A190" s="190"/>
      <c r="B190" s="68" t="s">
        <v>113</v>
      </c>
      <c r="C190" s="69" t="s">
        <v>157</v>
      </c>
      <c r="D190" s="92">
        <v>20</v>
      </c>
      <c r="E190" s="73"/>
      <c r="F190" s="71">
        <f>E190*0.1</f>
        <v>0</v>
      </c>
    </row>
    <row r="191" spans="1:6" x14ac:dyDescent="0.2">
      <c r="A191" s="190"/>
      <c r="B191" s="68"/>
      <c r="C191" s="69"/>
      <c r="D191" s="92"/>
      <c r="E191" s="73"/>
      <c r="F191" s="71"/>
    </row>
    <row r="192" spans="1:6" ht="51" x14ac:dyDescent="0.2">
      <c r="A192" s="190">
        <v>18</v>
      </c>
      <c r="B192" s="68" t="s">
        <v>158</v>
      </c>
      <c r="C192" s="69" t="s">
        <v>32</v>
      </c>
      <c r="D192" s="92">
        <v>9</v>
      </c>
      <c r="E192" s="73"/>
      <c r="F192" s="71">
        <f>E192*0.1</f>
        <v>0</v>
      </c>
    </row>
    <row r="193" spans="1:6" x14ac:dyDescent="0.2">
      <c r="A193" s="190"/>
      <c r="B193" s="68"/>
      <c r="C193" s="69"/>
      <c r="D193" s="92"/>
      <c r="E193" s="73"/>
      <c r="F193" s="71"/>
    </row>
    <row r="194" spans="1:6" ht="63.75" x14ac:dyDescent="0.2">
      <c r="A194" s="190">
        <v>19</v>
      </c>
      <c r="B194" s="68" t="s">
        <v>159</v>
      </c>
      <c r="C194" s="69" t="s">
        <v>32</v>
      </c>
      <c r="D194" s="92">
        <v>9</v>
      </c>
      <c r="E194" s="73"/>
      <c r="F194" s="71">
        <f>E194*0.1</f>
        <v>0</v>
      </c>
    </row>
    <row r="195" spans="1:6" x14ac:dyDescent="0.2">
      <c r="A195" s="190"/>
      <c r="B195" s="68"/>
      <c r="C195" s="69"/>
      <c r="D195" s="92"/>
      <c r="E195" s="73"/>
      <c r="F195" s="71"/>
    </row>
    <row r="196" spans="1:6" ht="89.25" x14ac:dyDescent="0.2">
      <c r="A196" s="190">
        <v>20</v>
      </c>
      <c r="B196" s="68" t="s">
        <v>336</v>
      </c>
      <c r="C196" s="69" t="s">
        <v>25</v>
      </c>
      <c r="D196" s="92">
        <v>6.6</v>
      </c>
      <c r="E196" s="73"/>
      <c r="F196" s="71">
        <v>0</v>
      </c>
    </row>
    <row r="197" spans="1:6" x14ac:dyDescent="0.2">
      <c r="A197" s="190"/>
      <c r="B197" s="68"/>
      <c r="C197" s="69"/>
      <c r="D197" s="92"/>
      <c r="E197" s="73"/>
      <c r="F197" s="71"/>
    </row>
    <row r="198" spans="1:6" x14ac:dyDescent="0.2">
      <c r="A198" s="190">
        <v>21</v>
      </c>
      <c r="B198" s="68" t="s">
        <v>160</v>
      </c>
      <c r="C198" s="69" t="s">
        <v>22</v>
      </c>
      <c r="D198" s="92">
        <v>1</v>
      </c>
      <c r="E198" s="73"/>
      <c r="F198" s="71">
        <f>E198*0.1</f>
        <v>0</v>
      </c>
    </row>
    <row r="199" spans="1:6" x14ac:dyDescent="0.2">
      <c r="A199" s="190"/>
      <c r="B199" s="68"/>
      <c r="C199" s="69"/>
      <c r="D199" s="92"/>
      <c r="E199" s="73"/>
      <c r="F199" s="71"/>
    </row>
    <row r="200" spans="1:6" ht="51" x14ac:dyDescent="0.2">
      <c r="A200" s="190">
        <v>22</v>
      </c>
      <c r="B200" s="68" t="s">
        <v>70</v>
      </c>
      <c r="C200" s="69"/>
      <c r="D200" s="71"/>
      <c r="E200" s="73"/>
      <c r="F200" s="71"/>
    </row>
    <row r="201" spans="1:6" x14ac:dyDescent="0.2">
      <c r="A201" s="190"/>
      <c r="B201" s="68"/>
      <c r="C201" s="71"/>
      <c r="D201" s="72"/>
      <c r="E201" s="73"/>
      <c r="F201" s="71"/>
    </row>
    <row r="202" spans="1:6" x14ac:dyDescent="0.2">
      <c r="A202" s="190"/>
      <c r="B202" s="68" t="s">
        <v>295</v>
      </c>
      <c r="C202" s="104" t="s">
        <v>22</v>
      </c>
      <c r="D202" s="191">
        <v>0.1</v>
      </c>
      <c r="E202" s="73"/>
      <c r="F202" s="71">
        <f>E202*0.1</f>
        <v>0</v>
      </c>
    </row>
    <row r="203" spans="1:6" x14ac:dyDescent="0.2">
      <c r="A203" s="5"/>
      <c r="B203" s="68"/>
      <c r="C203" s="104"/>
      <c r="D203" s="72"/>
      <c r="E203" s="73"/>
      <c r="F203" s="71"/>
    </row>
    <row r="204" spans="1:6" ht="13.5" thickBot="1" x14ac:dyDescent="0.25">
      <c r="A204" s="25" t="s">
        <v>42</v>
      </c>
      <c r="B204" s="109" t="s">
        <v>101</v>
      </c>
      <c r="C204" s="110"/>
      <c r="D204" s="111"/>
      <c r="E204" s="86"/>
      <c r="F204" s="112">
        <f>SUM(F153:F203)</f>
        <v>0</v>
      </c>
    </row>
    <row r="205" spans="1:6" s="24" customFormat="1" ht="13.5" thickTop="1" x14ac:dyDescent="0.2">
      <c r="A205" s="202"/>
      <c r="B205" s="203"/>
      <c r="C205" s="204"/>
      <c r="D205" s="205"/>
      <c r="E205" s="107"/>
      <c r="F205" s="92"/>
    </row>
    <row r="206" spans="1:6" x14ac:dyDescent="0.2">
      <c r="A206" s="5"/>
      <c r="B206" s="68"/>
      <c r="C206" s="71"/>
      <c r="D206" s="72"/>
      <c r="E206" s="71"/>
      <c r="F206" s="71"/>
    </row>
    <row r="207" spans="1:6" x14ac:dyDescent="0.2">
      <c r="A207" s="28" t="s">
        <v>44</v>
      </c>
      <c r="B207" s="63" t="s">
        <v>97</v>
      </c>
      <c r="C207" s="61"/>
      <c r="D207" s="62"/>
      <c r="E207" s="61"/>
      <c r="F207" s="61"/>
    </row>
    <row r="208" spans="1:6" x14ac:dyDescent="0.2">
      <c r="A208" s="5"/>
      <c r="B208" s="68"/>
      <c r="C208" s="69"/>
      <c r="D208" s="92"/>
      <c r="E208" s="73"/>
      <c r="F208" s="71"/>
    </row>
    <row r="209" spans="1:6" ht="38.25" x14ac:dyDescent="0.2">
      <c r="A209" s="190">
        <v>1</v>
      </c>
      <c r="B209" s="68" t="s">
        <v>292</v>
      </c>
      <c r="C209" s="69" t="s">
        <v>22</v>
      </c>
      <c r="D209" s="92">
        <v>1</v>
      </c>
      <c r="E209" s="73"/>
      <c r="F209" s="71">
        <f>D209*E209</f>
        <v>0</v>
      </c>
    </row>
    <row r="210" spans="1:6" x14ac:dyDescent="0.2">
      <c r="A210" s="190"/>
      <c r="B210" s="68"/>
      <c r="C210" s="69"/>
      <c r="D210" s="92"/>
      <c r="E210" s="73"/>
      <c r="F210" s="71"/>
    </row>
    <row r="211" spans="1:6" ht="51" x14ac:dyDescent="0.2">
      <c r="A211" s="190">
        <v>2</v>
      </c>
      <c r="B211" s="68" t="s">
        <v>70</v>
      </c>
      <c r="C211" s="69"/>
      <c r="D211" s="71"/>
      <c r="E211" s="73"/>
      <c r="F211" s="71"/>
    </row>
    <row r="212" spans="1:6" x14ac:dyDescent="0.2">
      <c r="A212" s="190"/>
      <c r="B212" s="68"/>
      <c r="C212" s="71"/>
      <c r="D212" s="72"/>
      <c r="E212" s="73"/>
      <c r="F212" s="71"/>
    </row>
    <row r="213" spans="1:6" x14ac:dyDescent="0.2">
      <c r="A213" s="190"/>
      <c r="B213" s="68" t="s">
        <v>296</v>
      </c>
      <c r="C213" s="104" t="s">
        <v>22</v>
      </c>
      <c r="D213" s="191">
        <v>0.1</v>
      </c>
      <c r="E213" s="73"/>
      <c r="F213" s="71">
        <f>E213*0.1</f>
        <v>0</v>
      </c>
    </row>
    <row r="215" spans="1:6" ht="13.5" thickBot="1" x14ac:dyDescent="0.25">
      <c r="A215" s="22" t="s">
        <v>44</v>
      </c>
      <c r="B215" s="83" t="s">
        <v>102</v>
      </c>
      <c r="C215" s="84"/>
      <c r="D215" s="85"/>
      <c r="E215" s="86"/>
      <c r="F215" s="87">
        <f>SUM(F208:F214)</f>
        <v>0</v>
      </c>
    </row>
    <row r="216" spans="1:6" ht="13.5" thickTop="1" x14ac:dyDescent="0.2">
      <c r="C216" s="93"/>
      <c r="D216" s="93"/>
      <c r="E216" s="93"/>
      <c r="F216" s="93"/>
    </row>
    <row r="217" spans="1:6" x14ac:dyDescent="0.2">
      <c r="C217" s="93"/>
      <c r="D217" s="93"/>
      <c r="E217" s="93"/>
      <c r="F217" s="93"/>
    </row>
    <row r="218" spans="1:6" x14ac:dyDescent="0.2">
      <c r="C218" s="93"/>
      <c r="D218" s="93"/>
      <c r="E218" s="93"/>
      <c r="F218" s="93"/>
    </row>
    <row r="219" spans="1:6" x14ac:dyDescent="0.2">
      <c r="C219" s="93"/>
      <c r="D219" s="93"/>
      <c r="E219" s="93"/>
      <c r="F219" s="93"/>
    </row>
    <row r="220" spans="1:6" x14ac:dyDescent="0.2">
      <c r="C220" s="93"/>
      <c r="D220" s="93"/>
      <c r="E220" s="93"/>
      <c r="F220" s="93"/>
    </row>
    <row r="221" spans="1:6" x14ac:dyDescent="0.2">
      <c r="C221" s="93"/>
      <c r="D221" s="93"/>
      <c r="E221" s="93"/>
      <c r="F221" s="93"/>
    </row>
    <row r="222" spans="1:6" x14ac:dyDescent="0.2">
      <c r="C222" s="93"/>
      <c r="D222" s="93"/>
      <c r="E222" s="93"/>
      <c r="F222" s="93"/>
    </row>
    <row r="223" spans="1:6" x14ac:dyDescent="0.2">
      <c r="C223" s="93"/>
      <c r="D223" s="93"/>
      <c r="E223" s="93"/>
      <c r="F223" s="93"/>
    </row>
    <row r="224" spans="1:6" x14ac:dyDescent="0.2">
      <c r="C224" s="93"/>
      <c r="D224" s="93"/>
      <c r="E224" s="93"/>
      <c r="F224" s="93"/>
    </row>
    <row r="225" spans="3:6" x14ac:dyDescent="0.2">
      <c r="C225" s="93"/>
      <c r="D225" s="93"/>
      <c r="E225" s="93"/>
      <c r="F225" s="93"/>
    </row>
    <row r="226" spans="3:6" x14ac:dyDescent="0.2">
      <c r="C226" s="93"/>
      <c r="D226" s="93"/>
      <c r="E226" s="93"/>
      <c r="F226" s="93"/>
    </row>
    <row r="227" spans="3:6" x14ac:dyDescent="0.2">
      <c r="C227" s="93"/>
      <c r="D227" s="93"/>
      <c r="E227" s="93"/>
      <c r="F227" s="93"/>
    </row>
  </sheetData>
  <mergeCells count="37">
    <mergeCell ref="B23:F23"/>
    <mergeCell ref="B16:F16"/>
    <mergeCell ref="B17:F17"/>
    <mergeCell ref="B18:F18"/>
    <mergeCell ref="B19:F19"/>
    <mergeCell ref="B22:F22"/>
    <mergeCell ref="B20:F20"/>
    <mergeCell ref="B21:F21"/>
    <mergeCell ref="B147:F147"/>
    <mergeCell ref="B148:F148"/>
    <mergeCell ref="B149:F149"/>
    <mergeCell ref="B150:F150"/>
    <mergeCell ref="B151:F151"/>
    <mergeCell ref="B145:F145"/>
    <mergeCell ref="B146:F146"/>
    <mergeCell ref="B59:F59"/>
    <mergeCell ref="B60:F60"/>
    <mergeCell ref="B61:F61"/>
    <mergeCell ref="B139:F139"/>
    <mergeCell ref="B140:F140"/>
    <mergeCell ref="B141:F141"/>
    <mergeCell ref="B4:F4"/>
    <mergeCell ref="B6:F6"/>
    <mergeCell ref="B7:F7"/>
    <mergeCell ref="B142:F142"/>
    <mergeCell ref="B143:F143"/>
    <mergeCell ref="B9:F9"/>
    <mergeCell ref="B10:F10"/>
    <mergeCell ref="B58:F58"/>
    <mergeCell ref="B57:F57"/>
    <mergeCell ref="B34:F34"/>
    <mergeCell ref="B25:F25"/>
    <mergeCell ref="B11:F11"/>
    <mergeCell ref="B12:F12"/>
    <mergeCell ref="B13:F13"/>
    <mergeCell ref="B14:F14"/>
    <mergeCell ref="B15:F15"/>
  </mergeCells>
  <pageMargins left="0.7" right="0.7" top="0.75" bottom="0.75" header="0.3" footer="0.3"/>
  <pageSetup scale="59" orientation="portrait" r:id="rId1"/>
  <headerFooter>
    <oddHeader>&amp;L&amp;"Tahoma,Krepko"&amp;9IZDELAVA POSNETKA OBSTOJEČEGA STANJA IN PROJEKTNE DOKUMENTACIJE PZI ZA 
OBNOVO OPERATIVNO VZDRŽEVALNEGA OBJEKTA (OVO) NA TERMINALU EET_ POPIS GOI DEL&amp;R&amp;"Tahoma,Navadno"&amp;9
&amp;"Tahoma,Krepko"&amp;12BIRO 42 d.o.o.</oddHeader>
    <oddFooter>Stran &amp;P od &amp;N</oddFooter>
  </headerFooter>
  <rowBreaks count="5" manualBreakCount="5">
    <brk id="26" max="5" man="1"/>
    <brk id="52" max="5" man="1"/>
    <brk id="134" max="5" man="1"/>
    <brk id="167" max="5" man="1"/>
    <brk id="2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4"/>
  <sheetViews>
    <sheetView view="pageBreakPreview" topLeftCell="A4" zoomScaleNormal="100" zoomScaleSheetLayoutView="100" workbookViewId="0">
      <selection activeCell="C281" sqref="C281"/>
    </sheetView>
  </sheetViews>
  <sheetFormatPr defaultRowHeight="12.75" x14ac:dyDescent="0.2"/>
  <cols>
    <col min="1" max="1" width="6.5703125" style="10" customWidth="1"/>
    <col min="2" max="2" width="37.5703125" style="120" customWidth="1"/>
    <col min="3" max="3" width="6.140625" style="121" customWidth="1"/>
    <col min="4" max="4" width="9" style="122" customWidth="1"/>
    <col min="5" max="5" width="12.28515625" style="121" customWidth="1"/>
    <col min="6" max="6" width="16.42578125" style="122" customWidth="1"/>
    <col min="7" max="16384" width="9.140625" style="3"/>
  </cols>
  <sheetData>
    <row r="1" spans="1:10" s="16" customFormat="1" x14ac:dyDescent="0.2">
      <c r="A1" s="2"/>
      <c r="B1" s="113" t="s">
        <v>17</v>
      </c>
      <c r="C1" s="114"/>
      <c r="D1" s="115"/>
      <c r="E1" s="116"/>
      <c r="F1" s="117"/>
    </row>
    <row r="2" spans="1:10" s="16" customFormat="1" x14ac:dyDescent="0.2">
      <c r="A2" s="2"/>
      <c r="B2" s="113"/>
      <c r="C2" s="114"/>
      <c r="D2" s="115"/>
      <c r="E2" s="116"/>
      <c r="F2" s="117"/>
      <c r="J2" s="3"/>
    </row>
    <row r="3" spans="1:10" s="16" customFormat="1" x14ac:dyDescent="0.2">
      <c r="A3" s="2"/>
      <c r="B3" s="113" t="s">
        <v>79</v>
      </c>
      <c r="C3" s="116"/>
      <c r="D3" s="118"/>
      <c r="E3" s="116"/>
      <c r="F3" s="117"/>
    </row>
    <row r="4" spans="1:10" s="16" customFormat="1" x14ac:dyDescent="0.2">
      <c r="A4" s="12" t="str">
        <f>A19</f>
        <v>1.0</v>
      </c>
      <c r="B4" s="119" t="str">
        <f>B19</f>
        <v>KROVSKO KLEPARSKA DELA</v>
      </c>
      <c r="C4" s="116"/>
      <c r="D4" s="118"/>
      <c r="E4" s="116"/>
      <c r="F4" s="117">
        <f>F44</f>
        <v>0</v>
      </c>
    </row>
    <row r="5" spans="1:10" s="16" customFormat="1" x14ac:dyDescent="0.2">
      <c r="A5" s="12" t="str">
        <f>A47</f>
        <v>2.0</v>
      </c>
      <c r="B5" s="119" t="str">
        <f>B47</f>
        <v>KLJUČAVNIČARSKA DELA</v>
      </c>
      <c r="C5" s="116"/>
      <c r="D5" s="118"/>
      <c r="E5" s="116"/>
      <c r="F5" s="117">
        <f>F64</f>
        <v>0</v>
      </c>
    </row>
    <row r="6" spans="1:10" s="16" customFormat="1" x14ac:dyDescent="0.2">
      <c r="A6" s="12" t="str">
        <f>A67</f>
        <v>3.0</v>
      </c>
      <c r="B6" s="119" t="str">
        <f>B67</f>
        <v xml:space="preserve">SUHOMONTAŽNA DELA </v>
      </c>
      <c r="C6" s="116"/>
      <c r="D6" s="118"/>
      <c r="E6" s="116"/>
      <c r="F6" s="117">
        <f>F92</f>
        <v>0</v>
      </c>
    </row>
    <row r="7" spans="1:10" s="16" customFormat="1" x14ac:dyDescent="0.2">
      <c r="A7" s="12" t="str">
        <f>A95</f>
        <v>4.0</v>
      </c>
      <c r="B7" s="119" t="str">
        <f>B95</f>
        <v>KERAMIČARSKA DELA</v>
      </c>
      <c r="C7" s="116"/>
      <c r="D7" s="118"/>
      <c r="E7" s="116"/>
      <c r="F7" s="117">
        <f>F161</f>
        <v>0</v>
      </c>
    </row>
    <row r="8" spans="1:10" s="16" customFormat="1" x14ac:dyDescent="0.2">
      <c r="A8" s="12" t="str">
        <f>A164</f>
        <v>5.0</v>
      </c>
      <c r="B8" s="119" t="str">
        <f>B164</f>
        <v>TLAKARSKA DELA</v>
      </c>
      <c r="C8" s="116"/>
      <c r="D8" s="118"/>
      <c r="E8" s="116"/>
      <c r="F8" s="117">
        <f>F181</f>
        <v>0</v>
      </c>
    </row>
    <row r="9" spans="1:10" s="16" customFormat="1" x14ac:dyDescent="0.2">
      <c r="A9" s="12" t="str">
        <f>A184</f>
        <v>6.0</v>
      </c>
      <c r="B9" s="119" t="str">
        <f>B184</f>
        <v>MIZARSKA DELA</v>
      </c>
      <c r="C9" s="116"/>
      <c r="D9" s="118"/>
      <c r="E9" s="116"/>
      <c r="F9" s="117">
        <f>F217</f>
        <v>0</v>
      </c>
    </row>
    <row r="10" spans="1:10" s="16" customFormat="1" x14ac:dyDescent="0.2">
      <c r="A10" s="12" t="str">
        <f>A220</f>
        <v>7.0</v>
      </c>
      <c r="B10" s="119" t="str">
        <f>B220</f>
        <v>SLIKOPLESKARSKA DELA</v>
      </c>
      <c r="C10" s="116"/>
      <c r="D10" s="118"/>
      <c r="E10" s="116"/>
      <c r="F10" s="117">
        <f>F241</f>
        <v>0</v>
      </c>
    </row>
    <row r="11" spans="1:10" s="16" customFormat="1" x14ac:dyDescent="0.2">
      <c r="A11" s="12" t="s">
        <v>103</v>
      </c>
      <c r="B11" s="119" t="str">
        <f>B244</f>
        <v>STAVBNO POHIŠTVO</v>
      </c>
      <c r="C11" s="116"/>
      <c r="D11" s="118"/>
      <c r="E11" s="116"/>
      <c r="F11" s="117">
        <f>F297</f>
        <v>0</v>
      </c>
    </row>
    <row r="12" spans="1:10" s="16" customFormat="1" x14ac:dyDescent="0.2">
      <c r="A12" s="195" t="s">
        <v>104</v>
      </c>
      <c r="B12" s="119" t="str">
        <f>B300</f>
        <v>ČIŠČENJE</v>
      </c>
      <c r="C12" s="116"/>
      <c r="D12" s="118"/>
      <c r="E12" s="116"/>
      <c r="F12" s="117">
        <f>F304</f>
        <v>0</v>
      </c>
    </row>
    <row r="13" spans="1:10" s="196" customFormat="1" x14ac:dyDescent="0.2">
      <c r="A13" s="196" t="s">
        <v>324</v>
      </c>
      <c r="B13" s="196" t="s">
        <v>233</v>
      </c>
      <c r="F13" s="117">
        <f>F305</f>
        <v>0</v>
      </c>
    </row>
    <row r="14" spans="1:10" x14ac:dyDescent="0.2">
      <c r="A14" s="197"/>
      <c r="B14" s="198" t="s">
        <v>67</v>
      </c>
      <c r="C14" s="199"/>
      <c r="D14" s="200"/>
      <c r="E14" s="199"/>
      <c r="F14" s="201">
        <f>SUM(F4:F12)</f>
        <v>0</v>
      </c>
    </row>
    <row r="15" spans="1:10" ht="13.5" thickBot="1" x14ac:dyDescent="0.25"/>
    <row r="16" spans="1:10" ht="13.5" thickBot="1" x14ac:dyDescent="0.25">
      <c r="A16" s="33" t="s">
        <v>45</v>
      </c>
      <c r="B16" s="123" t="s">
        <v>46</v>
      </c>
      <c r="C16" s="124"/>
      <c r="D16" s="125"/>
      <c r="E16" s="124"/>
      <c r="F16" s="126"/>
    </row>
    <row r="17" spans="1:8" x14ac:dyDescent="0.2">
      <c r="A17" s="2"/>
      <c r="B17" s="127"/>
      <c r="C17" s="116"/>
      <c r="D17" s="118"/>
      <c r="E17" s="116"/>
      <c r="F17" s="117"/>
    </row>
    <row r="18" spans="1:8" x14ac:dyDescent="0.2">
      <c r="A18" s="2"/>
      <c r="B18" s="127"/>
      <c r="C18" s="116"/>
      <c r="D18" s="118"/>
      <c r="E18" s="116"/>
      <c r="F18" s="117"/>
    </row>
    <row r="19" spans="1:8" x14ac:dyDescent="0.2">
      <c r="A19" s="28" t="s">
        <v>20</v>
      </c>
      <c r="B19" s="128" t="s">
        <v>47</v>
      </c>
      <c r="C19" s="116"/>
      <c r="D19" s="118"/>
      <c r="E19" s="116"/>
      <c r="F19" s="117"/>
    </row>
    <row r="20" spans="1:8" s="24" customFormat="1" x14ac:dyDescent="0.2">
      <c r="A20" s="7"/>
      <c r="B20" s="182"/>
      <c r="C20" s="129"/>
      <c r="D20" s="130"/>
      <c r="E20" s="129"/>
      <c r="F20" s="131"/>
    </row>
    <row r="21" spans="1:8" s="24" customFormat="1" x14ac:dyDescent="0.2">
      <c r="A21" s="7"/>
      <c r="B21" s="182" t="s">
        <v>125</v>
      </c>
      <c r="C21" s="129"/>
      <c r="D21" s="130"/>
      <c r="E21" s="129"/>
      <c r="F21" s="131"/>
    </row>
    <row r="22" spans="1:8" s="24" customFormat="1" ht="74.25" customHeight="1" x14ac:dyDescent="0.2">
      <c r="A22" s="7"/>
      <c r="B22" s="216" t="s">
        <v>204</v>
      </c>
      <c r="C22" s="216"/>
      <c r="D22" s="216"/>
      <c r="E22" s="216"/>
      <c r="F22" s="216"/>
    </row>
    <row r="23" spans="1:8" x14ac:dyDescent="0.2">
      <c r="A23" s="4"/>
      <c r="B23" s="183"/>
      <c r="C23" s="116"/>
      <c r="D23" s="118"/>
      <c r="E23" s="116"/>
      <c r="F23" s="117"/>
    </row>
    <row r="24" spans="1:8" ht="51" x14ac:dyDescent="0.2">
      <c r="A24" s="190">
        <v>1</v>
      </c>
      <c r="B24" s="97" t="s">
        <v>80</v>
      </c>
      <c r="C24" s="132" t="s">
        <v>22</v>
      </c>
      <c r="D24" s="71">
        <v>1</v>
      </c>
      <c r="E24" s="133"/>
      <c r="F24" s="71">
        <f>D24*E24</f>
        <v>0</v>
      </c>
      <c r="H24" s="17"/>
    </row>
    <row r="25" spans="1:8" x14ac:dyDescent="0.2">
      <c r="A25" s="192"/>
      <c r="B25" s="97"/>
      <c r="C25" s="114"/>
      <c r="D25" s="117"/>
      <c r="E25" s="134"/>
      <c r="F25" s="117"/>
    </row>
    <row r="26" spans="1:8" ht="63.75" x14ac:dyDescent="0.2">
      <c r="A26" s="190">
        <v>2</v>
      </c>
      <c r="B26" s="97" t="s">
        <v>205</v>
      </c>
      <c r="C26" s="132" t="s">
        <v>22</v>
      </c>
      <c r="D26" s="71">
        <v>1</v>
      </c>
      <c r="E26" s="133"/>
      <c r="F26" s="71">
        <f>D26*E26</f>
        <v>0</v>
      </c>
      <c r="H26" s="17"/>
    </row>
    <row r="27" spans="1:8" x14ac:dyDescent="0.2">
      <c r="A27" s="192"/>
      <c r="B27" s="97"/>
      <c r="C27" s="114"/>
      <c r="D27" s="117"/>
      <c r="E27" s="134"/>
      <c r="F27" s="117"/>
    </row>
    <row r="28" spans="1:8" ht="51" x14ac:dyDescent="0.2">
      <c r="A28" s="190">
        <v>3</v>
      </c>
      <c r="B28" s="135" t="s">
        <v>81</v>
      </c>
      <c r="C28" s="132" t="s">
        <v>33</v>
      </c>
      <c r="D28" s="71">
        <v>19.600000000000001</v>
      </c>
      <c r="E28" s="133"/>
      <c r="F28" s="71">
        <f>D28*E28</f>
        <v>0</v>
      </c>
    </row>
    <row r="29" spans="1:8" x14ac:dyDescent="0.2">
      <c r="A29" s="190"/>
      <c r="B29" s="135"/>
      <c r="C29" s="132"/>
      <c r="D29" s="71"/>
      <c r="E29" s="133"/>
      <c r="F29" s="71"/>
    </row>
    <row r="30" spans="1:8" ht="51" x14ac:dyDescent="0.2">
      <c r="A30" s="190">
        <v>4</v>
      </c>
      <c r="B30" s="135" t="s">
        <v>83</v>
      </c>
      <c r="C30" s="132" t="s">
        <v>33</v>
      </c>
      <c r="D30" s="71">
        <v>3.5</v>
      </c>
      <c r="E30" s="133"/>
      <c r="F30" s="71">
        <f>D30*E30</f>
        <v>0</v>
      </c>
    </row>
    <row r="31" spans="1:8" x14ac:dyDescent="0.2">
      <c r="A31" s="190"/>
      <c r="B31" s="135"/>
      <c r="C31" s="132"/>
      <c r="D31" s="71"/>
      <c r="E31" s="133"/>
      <c r="F31" s="71"/>
    </row>
    <row r="32" spans="1:8" ht="51" x14ac:dyDescent="0.2">
      <c r="A32" s="190">
        <v>5</v>
      </c>
      <c r="B32" s="135" t="s">
        <v>86</v>
      </c>
      <c r="C32" s="136" t="s">
        <v>271</v>
      </c>
      <c r="D32" s="71">
        <v>3</v>
      </c>
      <c r="E32" s="133"/>
      <c r="F32" s="71">
        <f>D32*E32</f>
        <v>0</v>
      </c>
    </row>
    <row r="33" spans="1:6" x14ac:dyDescent="0.2">
      <c r="A33" s="190"/>
      <c r="B33" s="135"/>
      <c r="C33" s="136"/>
      <c r="D33" s="71"/>
      <c r="E33" s="133"/>
      <c r="F33" s="71"/>
    </row>
    <row r="34" spans="1:6" ht="38.25" x14ac:dyDescent="0.2">
      <c r="A34" s="190">
        <v>6</v>
      </c>
      <c r="B34" s="135" t="s">
        <v>87</v>
      </c>
      <c r="C34" s="136" t="s">
        <v>40</v>
      </c>
      <c r="D34" s="71">
        <v>1</v>
      </c>
      <c r="E34" s="133"/>
      <c r="F34" s="71">
        <f>D34*E34</f>
        <v>0</v>
      </c>
    </row>
    <row r="35" spans="1:6" x14ac:dyDescent="0.2">
      <c r="A35" s="190"/>
      <c r="B35" s="137"/>
      <c r="C35" s="136"/>
      <c r="D35" s="71"/>
      <c r="E35" s="133"/>
      <c r="F35" s="71"/>
    </row>
    <row r="36" spans="1:6" ht="38.25" x14ac:dyDescent="0.2">
      <c r="A36" s="190">
        <v>7</v>
      </c>
      <c r="B36" s="135" t="s">
        <v>82</v>
      </c>
      <c r="C36" s="136" t="s">
        <v>40</v>
      </c>
      <c r="D36" s="71">
        <v>2</v>
      </c>
      <c r="E36" s="133"/>
      <c r="F36" s="71">
        <f>D36*E36</f>
        <v>0</v>
      </c>
    </row>
    <row r="37" spans="1:6" x14ac:dyDescent="0.2">
      <c r="A37" s="190"/>
      <c r="B37" s="135"/>
      <c r="C37" s="136"/>
      <c r="D37" s="71"/>
      <c r="E37" s="133"/>
      <c r="F37" s="71"/>
    </row>
    <row r="38" spans="1:6" ht="25.5" x14ac:dyDescent="0.2">
      <c r="A38" s="190">
        <v>8</v>
      </c>
      <c r="B38" s="135" t="s">
        <v>99</v>
      </c>
      <c r="C38" s="136" t="s">
        <v>22</v>
      </c>
      <c r="D38" s="71">
        <v>1</v>
      </c>
      <c r="E38" s="133"/>
      <c r="F38" s="71">
        <f>D38*E38</f>
        <v>0</v>
      </c>
    </row>
    <row r="39" spans="1:6" x14ac:dyDescent="0.2">
      <c r="A39" s="190"/>
      <c r="B39" s="135"/>
      <c r="C39" s="136"/>
      <c r="D39" s="71"/>
      <c r="E39" s="133"/>
      <c r="F39" s="71"/>
    </row>
    <row r="40" spans="1:6" ht="51" x14ac:dyDescent="0.2">
      <c r="A40" s="190">
        <v>9</v>
      </c>
      <c r="B40" s="97" t="s">
        <v>48</v>
      </c>
      <c r="C40" s="132"/>
      <c r="D40" s="55"/>
      <c r="E40" s="138"/>
      <c r="F40" s="71"/>
    </row>
    <row r="41" spans="1:6" x14ac:dyDescent="0.2">
      <c r="A41" s="5"/>
      <c r="B41" s="97"/>
      <c r="C41" s="132"/>
      <c r="D41" s="55"/>
      <c r="E41" s="138"/>
      <c r="F41" s="71"/>
    </row>
    <row r="42" spans="1:6" x14ac:dyDescent="0.2">
      <c r="A42" s="5"/>
      <c r="B42" s="68" t="s">
        <v>195</v>
      </c>
      <c r="C42" s="104" t="s">
        <v>22</v>
      </c>
      <c r="D42" s="104">
        <v>0.1</v>
      </c>
      <c r="E42" s="73"/>
      <c r="F42" s="71">
        <f>E42*0.05</f>
        <v>0</v>
      </c>
    </row>
    <row r="43" spans="1:6" x14ac:dyDescent="0.2">
      <c r="A43" s="5"/>
      <c r="B43" s="68"/>
      <c r="C43" s="104"/>
      <c r="D43" s="69"/>
      <c r="E43" s="73"/>
      <c r="F43" s="71"/>
    </row>
    <row r="44" spans="1:6" x14ac:dyDescent="0.2">
      <c r="A44" s="13" t="s">
        <v>20</v>
      </c>
      <c r="B44" s="139" t="s">
        <v>105</v>
      </c>
      <c r="C44" s="140"/>
      <c r="D44" s="141"/>
      <c r="E44" s="140"/>
      <c r="F44" s="142">
        <f>SUM(F24:F36)</f>
        <v>0</v>
      </c>
    </row>
    <row r="45" spans="1:6" x14ac:dyDescent="0.2">
      <c r="A45" s="2"/>
      <c r="B45" s="127"/>
      <c r="C45" s="116"/>
      <c r="D45" s="118"/>
      <c r="E45" s="116"/>
      <c r="F45" s="117"/>
    </row>
    <row r="46" spans="1:6" x14ac:dyDescent="0.2">
      <c r="A46" s="2"/>
      <c r="B46" s="127"/>
      <c r="C46" s="116"/>
      <c r="D46" s="118"/>
      <c r="E46" s="116"/>
      <c r="F46" s="117"/>
    </row>
    <row r="47" spans="1:6" x14ac:dyDescent="0.2">
      <c r="A47" s="28" t="s">
        <v>29</v>
      </c>
      <c r="B47" s="128" t="s">
        <v>49</v>
      </c>
      <c r="C47" s="116"/>
      <c r="D47" s="118"/>
      <c r="E47" s="116"/>
      <c r="F47" s="117"/>
    </row>
    <row r="48" spans="1:6" x14ac:dyDescent="0.2">
      <c r="A48" s="7"/>
      <c r="B48" s="182"/>
      <c r="C48" s="116"/>
      <c r="D48" s="118"/>
      <c r="E48" s="116"/>
      <c r="F48" s="117"/>
    </row>
    <row r="49" spans="1:8" x14ac:dyDescent="0.2">
      <c r="A49" s="7"/>
      <c r="B49" s="182" t="s">
        <v>125</v>
      </c>
      <c r="C49" s="116"/>
      <c r="D49" s="118"/>
      <c r="E49" s="116"/>
      <c r="F49" s="117"/>
    </row>
    <row r="50" spans="1:8" ht="45" customHeight="1" x14ac:dyDescent="0.2">
      <c r="A50" s="7"/>
      <c r="B50" s="216" t="s">
        <v>161</v>
      </c>
      <c r="C50" s="216"/>
      <c r="D50" s="216"/>
      <c r="E50" s="216"/>
      <c r="F50" s="216"/>
    </row>
    <row r="51" spans="1:8" x14ac:dyDescent="0.2">
      <c r="A51" s="7"/>
      <c r="B51" s="182"/>
      <c r="C51" s="116"/>
      <c r="D51" s="118"/>
      <c r="E51" s="116"/>
      <c r="F51" s="117"/>
    </row>
    <row r="52" spans="1:8" ht="38.25" x14ac:dyDescent="0.2">
      <c r="A52" s="190">
        <v>1</v>
      </c>
      <c r="B52" s="143" t="s">
        <v>321</v>
      </c>
      <c r="C52" s="144" t="s">
        <v>40</v>
      </c>
      <c r="D52" s="145">
        <v>1</v>
      </c>
      <c r="E52" s="146"/>
      <c r="F52" s="71">
        <f>D52*E52</f>
        <v>0</v>
      </c>
      <c r="H52" s="17"/>
    </row>
    <row r="53" spans="1:8" x14ac:dyDescent="0.2">
      <c r="A53" s="190"/>
      <c r="B53" s="147"/>
      <c r="C53" s="144"/>
      <c r="D53" s="145"/>
      <c r="E53" s="146"/>
      <c r="F53" s="148"/>
    </row>
    <row r="54" spans="1:8" ht="51" x14ac:dyDescent="0.2">
      <c r="A54" s="190">
        <v>2</v>
      </c>
      <c r="B54" s="97" t="s">
        <v>162</v>
      </c>
      <c r="C54" s="144" t="s">
        <v>40</v>
      </c>
      <c r="D54" s="145">
        <v>1</v>
      </c>
      <c r="E54" s="133"/>
      <c r="F54" s="71">
        <f>D54*E54</f>
        <v>0</v>
      </c>
    </row>
    <row r="55" spans="1:8" x14ac:dyDescent="0.2">
      <c r="A55" s="190"/>
      <c r="B55" s="147"/>
      <c r="C55" s="144"/>
      <c r="D55" s="145"/>
      <c r="E55" s="146"/>
      <c r="F55" s="148"/>
    </row>
    <row r="56" spans="1:8" ht="51" x14ac:dyDescent="0.2">
      <c r="A56" s="190">
        <v>3</v>
      </c>
      <c r="B56" s="97" t="s">
        <v>294</v>
      </c>
      <c r="C56" s="144" t="s">
        <v>22</v>
      </c>
      <c r="D56" s="145">
        <v>1</v>
      </c>
      <c r="E56" s="133"/>
      <c r="F56" s="71">
        <f>D56*E56</f>
        <v>0</v>
      </c>
    </row>
    <row r="57" spans="1:8" x14ac:dyDescent="0.2">
      <c r="A57" s="190"/>
      <c r="B57" s="97"/>
      <c r="C57" s="144"/>
      <c r="D57" s="145"/>
      <c r="E57" s="133"/>
      <c r="F57" s="71"/>
    </row>
    <row r="58" spans="1:8" ht="38.25" x14ac:dyDescent="0.2">
      <c r="A58" s="190">
        <v>4</v>
      </c>
      <c r="B58" s="97" t="s">
        <v>163</v>
      </c>
      <c r="C58" s="144" t="s">
        <v>33</v>
      </c>
      <c r="D58" s="145">
        <v>8</v>
      </c>
      <c r="E58" s="133"/>
      <c r="F58" s="71">
        <v>0</v>
      </c>
    </row>
    <row r="59" spans="1:8" x14ac:dyDescent="0.2">
      <c r="A59" s="190"/>
      <c r="B59" s="97"/>
      <c r="C59" s="144"/>
      <c r="D59" s="145"/>
      <c r="E59" s="133"/>
      <c r="F59" s="71"/>
    </row>
    <row r="60" spans="1:8" ht="51" x14ac:dyDescent="0.2">
      <c r="A60" s="190">
        <v>5</v>
      </c>
      <c r="B60" s="97" t="s">
        <v>48</v>
      </c>
      <c r="C60" s="132"/>
      <c r="D60" s="55"/>
      <c r="E60" s="138"/>
      <c r="F60" s="71"/>
    </row>
    <row r="61" spans="1:8" x14ac:dyDescent="0.2">
      <c r="A61" s="5"/>
      <c r="B61" s="97"/>
      <c r="C61" s="132"/>
      <c r="D61" s="55"/>
      <c r="E61" s="138"/>
      <c r="F61" s="71"/>
    </row>
    <row r="62" spans="1:8" x14ac:dyDescent="0.2">
      <c r="A62" s="4"/>
      <c r="B62" s="68" t="s">
        <v>196</v>
      </c>
      <c r="C62" s="104" t="s">
        <v>22</v>
      </c>
      <c r="D62" s="104">
        <v>0.1</v>
      </c>
      <c r="E62" s="73"/>
      <c r="F62" s="71">
        <f>E62*0.05</f>
        <v>0</v>
      </c>
    </row>
    <row r="63" spans="1:8" x14ac:dyDescent="0.2">
      <c r="A63" s="4"/>
      <c r="B63" s="68"/>
      <c r="C63" s="104"/>
      <c r="D63" s="69"/>
      <c r="E63" s="73"/>
      <c r="F63" s="71"/>
    </row>
    <row r="64" spans="1:8" x14ac:dyDescent="0.2">
      <c r="A64" s="13" t="s">
        <v>29</v>
      </c>
      <c r="B64" s="139" t="s">
        <v>50</v>
      </c>
      <c r="C64" s="140"/>
      <c r="D64" s="141"/>
      <c r="E64" s="140"/>
      <c r="F64" s="142">
        <f>SUM(F52:F62)</f>
        <v>0</v>
      </c>
    </row>
    <row r="65" spans="1:8" x14ac:dyDescent="0.2">
      <c r="A65" s="4"/>
      <c r="B65" s="183"/>
      <c r="C65" s="116"/>
      <c r="D65" s="118"/>
      <c r="E65" s="116"/>
      <c r="F65" s="117"/>
    </row>
    <row r="66" spans="1:8" x14ac:dyDescent="0.2">
      <c r="A66" s="4"/>
      <c r="B66" s="183"/>
      <c r="C66" s="116"/>
      <c r="D66" s="118"/>
      <c r="E66" s="116"/>
      <c r="F66" s="117"/>
    </row>
    <row r="67" spans="1:8" x14ac:dyDescent="0.2">
      <c r="A67" s="28" t="s">
        <v>42</v>
      </c>
      <c r="B67" s="128" t="s">
        <v>84</v>
      </c>
      <c r="C67" s="116"/>
      <c r="D67" s="118"/>
      <c r="E67" s="116"/>
      <c r="F67" s="117"/>
    </row>
    <row r="68" spans="1:8" s="24" customFormat="1" x14ac:dyDescent="0.2">
      <c r="A68" s="7"/>
      <c r="B68" s="182"/>
      <c r="C68" s="129"/>
      <c r="D68" s="130"/>
      <c r="E68" s="129"/>
      <c r="F68" s="131"/>
    </row>
    <row r="69" spans="1:8" s="24" customFormat="1" x14ac:dyDescent="0.2">
      <c r="A69" s="7"/>
      <c r="B69" s="182" t="s">
        <v>125</v>
      </c>
      <c r="C69" s="129"/>
      <c r="D69" s="130"/>
      <c r="E69" s="129"/>
      <c r="F69" s="131"/>
    </row>
    <row r="70" spans="1:8" s="24" customFormat="1" ht="55.5" customHeight="1" x14ac:dyDescent="0.2">
      <c r="A70" s="7"/>
      <c r="B70" s="216" t="s">
        <v>164</v>
      </c>
      <c r="C70" s="216"/>
      <c r="D70" s="216"/>
      <c r="E70" s="216"/>
      <c r="F70" s="216"/>
    </row>
    <row r="71" spans="1:8" s="24" customFormat="1" ht="42" customHeight="1" x14ac:dyDescent="0.2">
      <c r="A71" s="7"/>
      <c r="B71" s="216" t="s">
        <v>165</v>
      </c>
      <c r="C71" s="216"/>
      <c r="D71" s="216"/>
      <c r="E71" s="216"/>
      <c r="F71" s="216"/>
    </row>
    <row r="72" spans="1:8" s="24" customFormat="1" ht="14.1" customHeight="1" x14ac:dyDescent="0.2">
      <c r="A72" s="7"/>
      <c r="B72" s="216" t="s">
        <v>166</v>
      </c>
      <c r="C72" s="216"/>
      <c r="D72" s="216"/>
      <c r="E72" s="216"/>
      <c r="F72" s="216"/>
    </row>
    <row r="73" spans="1:8" s="24" customFormat="1" ht="14.1" customHeight="1" x14ac:dyDescent="0.2">
      <c r="A73" s="7"/>
      <c r="B73" s="216" t="s">
        <v>167</v>
      </c>
      <c r="C73" s="216"/>
      <c r="D73" s="216"/>
      <c r="E73" s="216"/>
      <c r="F73" s="216"/>
    </row>
    <row r="74" spans="1:8" s="24" customFormat="1" ht="14.1" customHeight="1" x14ac:dyDescent="0.2">
      <c r="A74" s="7"/>
      <c r="B74" s="216" t="s">
        <v>168</v>
      </c>
      <c r="C74" s="216"/>
      <c r="D74" s="216"/>
      <c r="E74" s="216"/>
      <c r="F74" s="216"/>
    </row>
    <row r="75" spans="1:8" s="24" customFormat="1" ht="14.1" customHeight="1" x14ac:dyDescent="0.2">
      <c r="A75" s="7"/>
      <c r="B75" s="216" t="s">
        <v>169</v>
      </c>
      <c r="C75" s="216"/>
      <c r="D75" s="216"/>
      <c r="E75" s="216"/>
      <c r="F75" s="216"/>
    </row>
    <row r="76" spans="1:8" x14ac:dyDescent="0.2">
      <c r="A76" s="2"/>
      <c r="B76" s="97"/>
      <c r="C76" s="116"/>
      <c r="D76" s="118"/>
      <c r="E76" s="116"/>
      <c r="F76" s="117"/>
    </row>
    <row r="77" spans="1:8" ht="76.5" x14ac:dyDescent="0.2">
      <c r="A77" s="190">
        <v>1</v>
      </c>
      <c r="B77" s="149" t="s">
        <v>269</v>
      </c>
      <c r="C77" s="132"/>
      <c r="E77" s="133"/>
      <c r="F77" s="71"/>
      <c r="H77" s="17"/>
    </row>
    <row r="78" spans="1:8" x14ac:dyDescent="0.2">
      <c r="A78" s="190"/>
      <c r="B78" s="149" t="s">
        <v>274</v>
      </c>
      <c r="C78" s="132" t="s">
        <v>25</v>
      </c>
      <c r="D78" s="122">
        <v>330.9</v>
      </c>
      <c r="E78" s="133"/>
      <c r="F78" s="71">
        <v>0</v>
      </c>
      <c r="H78" s="17"/>
    </row>
    <row r="79" spans="1:8" x14ac:dyDescent="0.2">
      <c r="A79" s="190"/>
      <c r="B79" s="97"/>
      <c r="C79" s="150"/>
      <c r="D79" s="69"/>
      <c r="E79" s="133"/>
      <c r="F79" s="71"/>
    </row>
    <row r="80" spans="1:8" ht="127.5" x14ac:dyDescent="0.2">
      <c r="A80" s="190">
        <v>2</v>
      </c>
      <c r="B80" s="97" t="s">
        <v>297</v>
      </c>
      <c r="C80" s="132" t="s">
        <v>25</v>
      </c>
      <c r="D80" s="151">
        <v>32</v>
      </c>
      <c r="E80" s="133"/>
      <c r="F80" s="71">
        <f>D80*E80</f>
        <v>0</v>
      </c>
      <c r="H80" s="17"/>
    </row>
    <row r="81" spans="1:6" x14ac:dyDescent="0.2">
      <c r="A81" s="190"/>
      <c r="B81" s="97"/>
      <c r="C81" s="150"/>
      <c r="D81" s="69"/>
      <c r="E81" s="133"/>
      <c r="F81" s="71"/>
    </row>
    <row r="82" spans="1:6" ht="51" x14ac:dyDescent="0.2">
      <c r="A82" s="190">
        <v>3</v>
      </c>
      <c r="B82" s="152" t="s">
        <v>117</v>
      </c>
      <c r="C82" s="132" t="s">
        <v>40</v>
      </c>
      <c r="D82" s="151">
        <v>5</v>
      </c>
      <c r="E82" s="133"/>
      <c r="F82" s="71">
        <f>D82*E82</f>
        <v>0</v>
      </c>
    </row>
    <row r="83" spans="1:6" x14ac:dyDescent="0.2">
      <c r="A83" s="190"/>
      <c r="B83" s="152"/>
      <c r="C83" s="132"/>
      <c r="D83" s="151"/>
      <c r="E83" s="133"/>
      <c r="F83" s="71"/>
    </row>
    <row r="84" spans="1:6" ht="114.75" x14ac:dyDescent="0.2">
      <c r="A84" s="190">
        <v>4</v>
      </c>
      <c r="B84" s="152" t="s">
        <v>298</v>
      </c>
      <c r="C84" s="132" t="s">
        <v>25</v>
      </c>
      <c r="D84" s="151">
        <v>16.5</v>
      </c>
      <c r="E84" s="133"/>
      <c r="F84" s="71">
        <v>0</v>
      </c>
    </row>
    <row r="85" spans="1:6" x14ac:dyDescent="0.2">
      <c r="A85" s="190"/>
      <c r="B85" s="152"/>
      <c r="C85" s="132"/>
      <c r="D85" s="151"/>
      <c r="E85" s="133"/>
      <c r="F85" s="71"/>
    </row>
    <row r="86" spans="1:6" ht="102" x14ac:dyDescent="0.2">
      <c r="A86" s="190">
        <v>5</v>
      </c>
      <c r="B86" s="152" t="s">
        <v>317</v>
      </c>
      <c r="C86" s="132" t="s">
        <v>25</v>
      </c>
      <c r="D86" s="151">
        <v>3.4</v>
      </c>
      <c r="E86" s="133"/>
      <c r="F86" s="71">
        <v>0</v>
      </c>
    </row>
    <row r="87" spans="1:6" x14ac:dyDescent="0.2">
      <c r="A87" s="190"/>
      <c r="B87" s="97"/>
      <c r="C87" s="150"/>
      <c r="D87" s="69"/>
      <c r="E87" s="133"/>
      <c r="F87" s="71"/>
    </row>
    <row r="88" spans="1:6" ht="51" x14ac:dyDescent="0.2">
      <c r="A88" s="190">
        <v>6</v>
      </c>
      <c r="B88" s="97" t="s">
        <v>48</v>
      </c>
      <c r="C88" s="132"/>
      <c r="D88" s="55"/>
      <c r="E88" s="138"/>
      <c r="F88" s="71"/>
    </row>
    <row r="89" spans="1:6" x14ac:dyDescent="0.2">
      <c r="A89" s="190"/>
      <c r="B89" s="97"/>
      <c r="C89" s="132"/>
      <c r="D89" s="55"/>
      <c r="E89" s="138"/>
      <c r="F89" s="71"/>
    </row>
    <row r="90" spans="1:6" x14ac:dyDescent="0.2">
      <c r="A90" s="2"/>
      <c r="B90" s="68" t="s">
        <v>194</v>
      </c>
      <c r="C90" s="104" t="s">
        <v>22</v>
      </c>
      <c r="D90" s="104">
        <v>0.1</v>
      </c>
      <c r="E90" s="73"/>
      <c r="F90" s="71">
        <f>E90*0.05</f>
        <v>0</v>
      </c>
    </row>
    <row r="91" spans="1:6" x14ac:dyDescent="0.2">
      <c r="A91" s="2"/>
      <c r="B91" s="68"/>
      <c r="C91" s="104"/>
      <c r="D91" s="69"/>
      <c r="E91" s="73"/>
      <c r="F91" s="71"/>
    </row>
    <row r="92" spans="1:6" x14ac:dyDescent="0.2">
      <c r="A92" s="13" t="str">
        <f>A67</f>
        <v>3.0</v>
      </c>
      <c r="B92" s="139" t="s">
        <v>85</v>
      </c>
      <c r="C92" s="140"/>
      <c r="D92" s="141"/>
      <c r="E92" s="140"/>
      <c r="F92" s="142">
        <f>SUM(F77:F88)</f>
        <v>0</v>
      </c>
    </row>
    <row r="93" spans="1:6" x14ac:dyDescent="0.2">
      <c r="A93" s="2"/>
      <c r="B93" s="127"/>
      <c r="C93" s="116"/>
      <c r="D93" s="118"/>
      <c r="E93" s="116"/>
      <c r="F93" s="117"/>
    </row>
    <row r="94" spans="1:6" x14ac:dyDescent="0.2">
      <c r="A94" s="2"/>
      <c r="B94" s="127"/>
      <c r="C94" s="116"/>
      <c r="D94" s="118"/>
      <c r="E94" s="116"/>
      <c r="F94" s="117"/>
    </row>
    <row r="95" spans="1:6" x14ac:dyDescent="0.2">
      <c r="A95" s="28" t="s">
        <v>44</v>
      </c>
      <c r="B95" s="128" t="s">
        <v>52</v>
      </c>
      <c r="C95" s="129"/>
      <c r="D95" s="130"/>
      <c r="E95" s="129"/>
      <c r="F95" s="117"/>
    </row>
    <row r="96" spans="1:6" s="24" customFormat="1" x14ac:dyDescent="0.2">
      <c r="A96" s="7"/>
      <c r="B96" s="182"/>
      <c r="C96" s="129"/>
      <c r="D96" s="130"/>
      <c r="E96" s="129"/>
      <c r="F96" s="131"/>
    </row>
    <row r="97" spans="1:6" s="24" customFormat="1" x14ac:dyDescent="0.2">
      <c r="A97" s="7"/>
      <c r="B97" s="182" t="s">
        <v>125</v>
      </c>
      <c r="C97" s="129"/>
      <c r="D97" s="130"/>
      <c r="E97" s="129"/>
      <c r="F97" s="131"/>
    </row>
    <row r="98" spans="1:6" s="24" customFormat="1" ht="27.95" customHeight="1" x14ac:dyDescent="0.2">
      <c r="A98" s="7"/>
      <c r="B98" s="216" t="s">
        <v>170</v>
      </c>
      <c r="C98" s="216"/>
      <c r="D98" s="216"/>
      <c r="E98" s="216"/>
      <c r="F98" s="216"/>
    </row>
    <row r="99" spans="1:6" s="24" customFormat="1" ht="14.1" customHeight="1" x14ac:dyDescent="0.2">
      <c r="A99" s="7"/>
      <c r="B99" s="216" t="s">
        <v>171</v>
      </c>
      <c r="C99" s="216"/>
      <c r="D99" s="216"/>
      <c r="E99" s="216"/>
      <c r="F99" s="216"/>
    </row>
    <row r="100" spans="1:6" s="24" customFormat="1" ht="14.1" customHeight="1" x14ac:dyDescent="0.2">
      <c r="A100" s="7"/>
      <c r="B100" s="216" t="s">
        <v>172</v>
      </c>
      <c r="C100" s="216"/>
      <c r="D100" s="216"/>
      <c r="E100" s="216"/>
      <c r="F100" s="216"/>
    </row>
    <row r="101" spans="1:6" s="24" customFormat="1" ht="14.1" customHeight="1" x14ac:dyDescent="0.2">
      <c r="A101" s="7"/>
      <c r="B101" s="216" t="s">
        <v>173</v>
      </c>
      <c r="C101" s="216"/>
      <c r="D101" s="216"/>
      <c r="E101" s="216"/>
      <c r="F101" s="216"/>
    </row>
    <row r="102" spans="1:6" s="24" customFormat="1" ht="14.1" customHeight="1" x14ac:dyDescent="0.2">
      <c r="A102" s="7"/>
      <c r="B102" s="216" t="s">
        <v>174</v>
      </c>
      <c r="C102" s="216"/>
      <c r="D102" s="216"/>
      <c r="E102" s="216"/>
      <c r="F102" s="216"/>
    </row>
    <row r="103" spans="1:6" s="24" customFormat="1" ht="14.1" customHeight="1" x14ac:dyDescent="0.2">
      <c r="A103" s="7"/>
      <c r="B103" s="216" t="s">
        <v>175</v>
      </c>
      <c r="C103" s="216"/>
      <c r="D103" s="216"/>
      <c r="E103" s="216"/>
      <c r="F103" s="216"/>
    </row>
    <row r="104" spans="1:6" s="24" customFormat="1" ht="14.1" customHeight="1" x14ac:dyDescent="0.2">
      <c r="A104" s="7"/>
      <c r="B104" s="216" t="s">
        <v>176</v>
      </c>
      <c r="C104" s="216"/>
      <c r="D104" s="216"/>
      <c r="E104" s="216"/>
      <c r="F104" s="216"/>
    </row>
    <row r="105" spans="1:6" s="24" customFormat="1" ht="14.1" customHeight="1" x14ac:dyDescent="0.2">
      <c r="A105" s="7"/>
      <c r="B105" s="216" t="s">
        <v>177</v>
      </c>
      <c r="C105" s="216"/>
      <c r="D105" s="216"/>
      <c r="E105" s="216"/>
      <c r="F105" s="216"/>
    </row>
    <row r="106" spans="1:6" s="24" customFormat="1" ht="14.1" customHeight="1" x14ac:dyDescent="0.2">
      <c r="A106" s="7"/>
      <c r="B106" s="216" t="s">
        <v>178</v>
      </c>
      <c r="C106" s="216"/>
      <c r="D106" s="216"/>
      <c r="E106" s="216"/>
      <c r="F106" s="216"/>
    </row>
    <row r="107" spans="1:6" s="24" customFormat="1" ht="27.95" customHeight="1" x14ac:dyDescent="0.2">
      <c r="A107" s="7"/>
      <c r="B107" s="216" t="s">
        <v>179</v>
      </c>
      <c r="C107" s="216"/>
      <c r="D107" s="216"/>
      <c r="E107" s="216"/>
      <c r="F107" s="216"/>
    </row>
    <row r="108" spans="1:6" s="24" customFormat="1" ht="14.1" customHeight="1" x14ac:dyDescent="0.2">
      <c r="A108" s="7"/>
      <c r="B108" s="216" t="s">
        <v>180</v>
      </c>
      <c r="C108" s="216"/>
      <c r="D108" s="216"/>
      <c r="E108" s="216"/>
      <c r="F108" s="216"/>
    </row>
    <row r="109" spans="1:6" s="24" customFormat="1" ht="14.1" customHeight="1" x14ac:dyDescent="0.2">
      <c r="A109" s="7"/>
      <c r="B109" s="216" t="s">
        <v>181</v>
      </c>
      <c r="C109" s="216"/>
      <c r="D109" s="216"/>
      <c r="E109" s="216"/>
      <c r="F109" s="216"/>
    </row>
    <row r="110" spans="1:6" s="24" customFormat="1" ht="14.1" customHeight="1" x14ac:dyDescent="0.2">
      <c r="A110" s="7"/>
      <c r="B110" s="216" t="s">
        <v>182</v>
      </c>
      <c r="C110" s="216"/>
      <c r="D110" s="216"/>
      <c r="E110" s="216"/>
      <c r="F110" s="216"/>
    </row>
    <row r="111" spans="1:6" s="24" customFormat="1" ht="14.1" customHeight="1" x14ac:dyDescent="0.2">
      <c r="A111" s="7"/>
      <c r="B111" s="216" t="s">
        <v>183</v>
      </c>
      <c r="C111" s="216"/>
      <c r="D111" s="216"/>
      <c r="E111" s="216"/>
      <c r="F111" s="216"/>
    </row>
    <row r="112" spans="1:6" s="24" customFormat="1" ht="27.95" customHeight="1" x14ac:dyDescent="0.2">
      <c r="A112" s="7"/>
      <c r="B112" s="216" t="s">
        <v>184</v>
      </c>
      <c r="C112" s="216"/>
      <c r="D112" s="216"/>
      <c r="E112" s="216"/>
      <c r="F112" s="216"/>
    </row>
    <row r="113" spans="1:8" s="24" customFormat="1" ht="27.95" customHeight="1" x14ac:dyDescent="0.2">
      <c r="A113" s="7"/>
      <c r="B113" s="216" t="s">
        <v>185</v>
      </c>
      <c r="C113" s="216"/>
      <c r="D113" s="216"/>
      <c r="E113" s="216"/>
      <c r="F113" s="216"/>
    </row>
    <row r="114" spans="1:8" s="24" customFormat="1" ht="69.95" customHeight="1" x14ac:dyDescent="0.2">
      <c r="A114" s="7"/>
      <c r="B114" s="216" t="s">
        <v>186</v>
      </c>
      <c r="C114" s="216"/>
      <c r="D114" s="216"/>
      <c r="E114" s="216"/>
      <c r="F114" s="216"/>
    </row>
    <row r="115" spans="1:8" s="24" customFormat="1" ht="27.95" customHeight="1" x14ac:dyDescent="0.2">
      <c r="A115" s="7"/>
      <c r="B115" s="216" t="s">
        <v>187</v>
      </c>
      <c r="C115" s="216"/>
      <c r="D115" s="216"/>
      <c r="E115" s="216"/>
      <c r="F115" s="216"/>
    </row>
    <row r="116" spans="1:8" x14ac:dyDescent="0.2">
      <c r="A116" s="2"/>
      <c r="B116" s="127"/>
      <c r="C116" s="116"/>
      <c r="D116" s="118"/>
      <c r="E116" s="116"/>
      <c r="F116" s="117"/>
    </row>
    <row r="117" spans="1:8" ht="153" x14ac:dyDescent="0.2">
      <c r="A117" s="190">
        <v>1</v>
      </c>
      <c r="B117" s="185" t="s">
        <v>300</v>
      </c>
      <c r="C117" s="93"/>
      <c r="D117" s="93"/>
      <c r="E117" s="133"/>
      <c r="F117" s="71"/>
      <c r="H117" s="17"/>
    </row>
    <row r="118" spans="1:8" x14ac:dyDescent="0.2">
      <c r="A118" s="190"/>
      <c r="B118" s="153" t="s">
        <v>188</v>
      </c>
      <c r="C118" s="132" t="s">
        <v>25</v>
      </c>
      <c r="D118" s="71">
        <v>52.9</v>
      </c>
      <c r="E118" s="133"/>
      <c r="F118" s="71"/>
      <c r="H118" s="17"/>
    </row>
    <row r="119" spans="1:8" x14ac:dyDescent="0.2">
      <c r="A119" s="190"/>
      <c r="B119" s="153" t="s">
        <v>189</v>
      </c>
      <c r="C119" s="132" t="s">
        <v>25</v>
      </c>
      <c r="D119" s="71">
        <v>52.9</v>
      </c>
      <c r="E119" s="133"/>
      <c r="F119" s="71"/>
      <c r="H119" s="17"/>
    </row>
    <row r="120" spans="1:8" x14ac:dyDescent="0.2">
      <c r="A120" s="190"/>
      <c r="B120" s="153"/>
      <c r="C120" s="132"/>
      <c r="D120" s="71"/>
      <c r="E120" s="133"/>
      <c r="F120" s="71"/>
      <c r="H120" s="17"/>
    </row>
    <row r="121" spans="1:8" ht="165.75" x14ac:dyDescent="0.2">
      <c r="A121" s="190">
        <v>2</v>
      </c>
      <c r="B121" s="185" t="s">
        <v>301</v>
      </c>
      <c r="C121" s="93"/>
      <c r="D121" s="93"/>
      <c r="E121" s="133"/>
      <c r="F121" s="71"/>
      <c r="H121" s="17"/>
    </row>
    <row r="122" spans="1:8" x14ac:dyDescent="0.2">
      <c r="A122" s="190"/>
      <c r="B122" s="153" t="s">
        <v>188</v>
      </c>
      <c r="C122" s="132" t="s">
        <v>25</v>
      </c>
      <c r="D122" s="71">
        <v>33.85</v>
      </c>
      <c r="E122" s="133"/>
      <c r="F122" s="71"/>
      <c r="H122" s="17"/>
    </row>
    <row r="123" spans="1:8" x14ac:dyDescent="0.2">
      <c r="A123" s="190"/>
      <c r="B123" s="153" t="s">
        <v>189</v>
      </c>
      <c r="C123" s="132" t="s">
        <v>25</v>
      </c>
      <c r="D123" s="71">
        <v>33.85</v>
      </c>
      <c r="E123" s="133"/>
      <c r="F123" s="71"/>
      <c r="H123" s="17"/>
    </row>
    <row r="124" spans="1:8" x14ac:dyDescent="0.2">
      <c r="A124" s="190"/>
      <c r="B124" s="153"/>
      <c r="C124" s="132"/>
      <c r="D124" s="71"/>
      <c r="E124" s="133"/>
      <c r="F124" s="71"/>
      <c r="H124" s="17"/>
    </row>
    <row r="125" spans="1:8" ht="127.5" x14ac:dyDescent="0.2">
      <c r="A125" s="190">
        <v>3</v>
      </c>
      <c r="B125" s="185" t="s">
        <v>302</v>
      </c>
      <c r="C125" s="93"/>
      <c r="D125" s="93"/>
      <c r="E125" s="133"/>
      <c r="F125" s="71"/>
      <c r="H125" s="17"/>
    </row>
    <row r="126" spans="1:8" x14ac:dyDescent="0.2">
      <c r="A126" s="190"/>
      <c r="B126" s="153" t="s">
        <v>188</v>
      </c>
      <c r="C126" s="132" t="s">
        <v>25</v>
      </c>
      <c r="D126" s="71">
        <v>1.7</v>
      </c>
      <c r="E126" s="133"/>
      <c r="F126" s="71"/>
      <c r="H126" s="17"/>
    </row>
    <row r="127" spans="1:8" x14ac:dyDescent="0.2">
      <c r="A127" s="190"/>
      <c r="B127" s="153" t="s">
        <v>189</v>
      </c>
      <c r="C127" s="132" t="s">
        <v>25</v>
      </c>
      <c r="D127" s="71">
        <v>1.7</v>
      </c>
      <c r="E127" s="133"/>
      <c r="F127" s="71"/>
      <c r="H127" s="17"/>
    </row>
    <row r="128" spans="1:8" x14ac:dyDescent="0.2">
      <c r="A128" s="190"/>
      <c r="B128" s="153"/>
      <c r="C128" s="132"/>
      <c r="D128" s="71"/>
      <c r="E128" s="133"/>
      <c r="F128" s="71"/>
      <c r="H128" s="17"/>
    </row>
    <row r="129" spans="1:8" ht="140.25" x14ac:dyDescent="0.2">
      <c r="A129" s="190">
        <v>4</v>
      </c>
      <c r="B129" s="185" t="s">
        <v>303</v>
      </c>
      <c r="C129" s="93"/>
      <c r="D129" s="93"/>
      <c r="E129" s="133"/>
      <c r="F129" s="71"/>
      <c r="H129" s="17"/>
    </row>
    <row r="130" spans="1:8" x14ac:dyDescent="0.2">
      <c r="A130" s="190"/>
      <c r="B130" s="153" t="s">
        <v>188</v>
      </c>
      <c r="C130" s="132" t="s">
        <v>25</v>
      </c>
      <c r="D130" s="71">
        <v>16.45</v>
      </c>
      <c r="E130" s="133"/>
      <c r="F130" s="71"/>
      <c r="H130" s="17"/>
    </row>
    <row r="131" spans="1:8" x14ac:dyDescent="0.2">
      <c r="A131" s="190"/>
      <c r="B131" s="153" t="s">
        <v>189</v>
      </c>
      <c r="C131" s="132" t="s">
        <v>25</v>
      </c>
      <c r="D131" s="71">
        <v>16.45</v>
      </c>
      <c r="E131" s="133"/>
      <c r="F131" s="71"/>
      <c r="H131" s="17"/>
    </row>
    <row r="132" spans="1:8" x14ac:dyDescent="0.2">
      <c r="A132" s="190"/>
      <c r="B132" s="97"/>
      <c r="C132" s="150"/>
      <c r="D132" s="69"/>
      <c r="E132" s="133"/>
      <c r="F132" s="71"/>
    </row>
    <row r="133" spans="1:8" ht="165.75" x14ac:dyDescent="0.2">
      <c r="A133" s="190">
        <v>5</v>
      </c>
      <c r="B133" s="185" t="s">
        <v>304</v>
      </c>
      <c r="C133" s="93"/>
      <c r="D133" s="93"/>
      <c r="E133" s="133"/>
      <c r="F133" s="71">
        <f>D134*E133</f>
        <v>0</v>
      </c>
      <c r="H133" s="17"/>
    </row>
    <row r="134" spans="1:8" x14ac:dyDescent="0.2">
      <c r="A134" s="190"/>
      <c r="B134" s="153" t="s">
        <v>188</v>
      </c>
      <c r="C134" s="132" t="s">
        <v>25</v>
      </c>
      <c r="D134" s="71">
        <v>14.6</v>
      </c>
      <c r="E134" s="133"/>
      <c r="F134" s="71"/>
      <c r="H134" s="17"/>
    </row>
    <row r="135" spans="1:8" x14ac:dyDescent="0.2">
      <c r="A135" s="190"/>
      <c r="B135" s="153" t="s">
        <v>189</v>
      </c>
      <c r="C135" s="132" t="s">
        <v>25</v>
      </c>
      <c r="D135" s="71">
        <v>14.6</v>
      </c>
      <c r="E135" s="133"/>
      <c r="F135" s="71"/>
      <c r="H135" s="17"/>
    </row>
    <row r="136" spans="1:8" x14ac:dyDescent="0.2">
      <c r="A136" s="190"/>
      <c r="B136" s="153"/>
      <c r="C136" s="132"/>
      <c r="D136" s="71"/>
      <c r="E136" s="133"/>
      <c r="F136" s="71"/>
      <c r="H136" s="17"/>
    </row>
    <row r="137" spans="1:8" ht="178.5" x14ac:dyDescent="0.2">
      <c r="A137" s="190">
        <v>6</v>
      </c>
      <c r="B137" s="185" t="s">
        <v>305</v>
      </c>
      <c r="C137" s="93"/>
      <c r="D137" s="93"/>
      <c r="E137" s="133"/>
      <c r="F137" s="71">
        <f>D138*E137</f>
        <v>0</v>
      </c>
      <c r="H137" s="17"/>
    </row>
    <row r="138" spans="1:8" x14ac:dyDescent="0.2">
      <c r="A138" s="190"/>
      <c r="B138" s="153" t="s">
        <v>188</v>
      </c>
      <c r="C138" s="132" t="s">
        <v>25</v>
      </c>
      <c r="D138" s="71">
        <v>7.5</v>
      </c>
      <c r="E138" s="133"/>
      <c r="F138" s="71"/>
      <c r="H138" s="17"/>
    </row>
    <row r="139" spans="1:8" x14ac:dyDescent="0.2">
      <c r="A139" s="190"/>
      <c r="B139" s="153" t="s">
        <v>189</v>
      </c>
      <c r="C139" s="132" t="s">
        <v>25</v>
      </c>
      <c r="D139" s="71">
        <v>7.5</v>
      </c>
      <c r="E139" s="133"/>
      <c r="F139" s="71"/>
      <c r="H139" s="17"/>
    </row>
    <row r="140" spans="1:8" x14ac:dyDescent="0.2">
      <c r="A140" s="190"/>
      <c r="B140" s="153"/>
      <c r="C140" s="132"/>
      <c r="D140" s="71"/>
      <c r="E140" s="133"/>
      <c r="F140" s="71"/>
      <c r="H140" s="17"/>
    </row>
    <row r="141" spans="1:8" ht="153" x14ac:dyDescent="0.2">
      <c r="A141" s="190">
        <v>7</v>
      </c>
      <c r="B141" s="185" t="s">
        <v>306</v>
      </c>
      <c r="C141" s="93"/>
      <c r="D141" s="93"/>
      <c r="E141" s="133"/>
      <c r="F141" s="71">
        <f>D142*E141</f>
        <v>0</v>
      </c>
      <c r="H141" s="17"/>
    </row>
    <row r="142" spans="1:8" x14ac:dyDescent="0.2">
      <c r="A142" s="190"/>
      <c r="B142" s="153" t="s">
        <v>188</v>
      </c>
      <c r="C142" s="132" t="s">
        <v>25</v>
      </c>
      <c r="D142" s="71">
        <v>3.7</v>
      </c>
      <c r="E142" s="133"/>
      <c r="F142" s="71"/>
      <c r="H142" s="17"/>
    </row>
    <row r="143" spans="1:8" x14ac:dyDescent="0.2">
      <c r="A143" s="190"/>
      <c r="B143" s="153" t="s">
        <v>189</v>
      </c>
      <c r="C143" s="132" t="s">
        <v>25</v>
      </c>
      <c r="D143" s="71">
        <v>3.7</v>
      </c>
      <c r="E143" s="133"/>
      <c r="F143" s="71"/>
      <c r="H143" s="17"/>
    </row>
    <row r="144" spans="1:8" x14ac:dyDescent="0.2">
      <c r="A144" s="190"/>
      <c r="B144" s="153"/>
      <c r="C144" s="132"/>
      <c r="D144" s="71"/>
      <c r="E144" s="133"/>
      <c r="F144" s="71"/>
      <c r="H144" s="17"/>
    </row>
    <row r="145" spans="1:8" ht="153" x14ac:dyDescent="0.2">
      <c r="A145" s="190">
        <v>8</v>
      </c>
      <c r="B145" s="189" t="s">
        <v>325</v>
      </c>
      <c r="C145" s="93"/>
      <c r="D145" s="93"/>
      <c r="E145" s="133"/>
      <c r="F145" s="71">
        <v>0</v>
      </c>
      <c r="H145" s="17"/>
    </row>
    <row r="146" spans="1:8" s="186" customFormat="1" x14ac:dyDescent="0.2">
      <c r="A146" s="190"/>
      <c r="B146" s="153" t="s">
        <v>188</v>
      </c>
      <c r="C146" s="132" t="s">
        <v>25</v>
      </c>
      <c r="D146" s="71">
        <v>334.3</v>
      </c>
      <c r="E146" s="133"/>
      <c r="F146" s="71"/>
      <c r="H146" s="188"/>
    </row>
    <row r="147" spans="1:8" s="186" customFormat="1" x14ac:dyDescent="0.2">
      <c r="A147" s="190"/>
      <c r="B147" s="153" t="s">
        <v>189</v>
      </c>
      <c r="C147" s="132" t="s">
        <v>25</v>
      </c>
      <c r="D147" s="71">
        <v>334.3</v>
      </c>
      <c r="E147" s="133"/>
      <c r="F147" s="71"/>
      <c r="H147" s="188"/>
    </row>
    <row r="148" spans="1:8" x14ac:dyDescent="0.2">
      <c r="A148" s="190"/>
      <c r="B148" s="185"/>
      <c r="C148" s="132"/>
      <c r="D148" s="71"/>
      <c r="E148" s="133"/>
      <c r="F148" s="71"/>
      <c r="H148" s="17"/>
    </row>
    <row r="149" spans="1:8" ht="140.25" x14ac:dyDescent="0.2">
      <c r="A149" s="190">
        <v>9</v>
      </c>
      <c r="B149" s="185" t="s">
        <v>299</v>
      </c>
      <c r="C149" s="93"/>
      <c r="D149" s="93"/>
      <c r="E149" s="133"/>
      <c r="F149" s="71">
        <f>D150*E149</f>
        <v>0</v>
      </c>
      <c r="H149" s="17"/>
    </row>
    <row r="150" spans="1:8" x14ac:dyDescent="0.2">
      <c r="A150" s="190"/>
      <c r="B150" s="153" t="s">
        <v>188</v>
      </c>
      <c r="C150" s="132" t="s">
        <v>25</v>
      </c>
      <c r="D150" s="71">
        <v>10.8</v>
      </c>
      <c r="E150" s="133"/>
      <c r="F150" s="71"/>
      <c r="H150" s="17"/>
    </row>
    <row r="151" spans="1:8" x14ac:dyDescent="0.2">
      <c r="A151" s="190"/>
      <c r="B151" s="153" t="s">
        <v>189</v>
      </c>
      <c r="C151" s="132" t="s">
        <v>25</v>
      </c>
      <c r="D151" s="71">
        <v>10.8</v>
      </c>
      <c r="E151" s="133"/>
      <c r="F151" s="71"/>
      <c r="H151" s="17"/>
    </row>
    <row r="152" spans="1:8" x14ac:dyDescent="0.2">
      <c r="A152" s="190"/>
      <c r="B152" s="97"/>
      <c r="C152" s="150"/>
      <c r="D152" s="69"/>
      <c r="E152" s="133"/>
      <c r="F152" s="71"/>
    </row>
    <row r="153" spans="1:8" ht="25.5" x14ac:dyDescent="0.2">
      <c r="A153" s="190">
        <v>10</v>
      </c>
      <c r="B153" s="97" t="s">
        <v>96</v>
      </c>
      <c r="C153" s="132" t="s">
        <v>33</v>
      </c>
      <c r="D153" s="71">
        <v>42.5</v>
      </c>
      <c r="E153" s="133"/>
      <c r="F153" s="71">
        <f>D153*E153</f>
        <v>0</v>
      </c>
    </row>
    <row r="154" spans="1:8" x14ac:dyDescent="0.2">
      <c r="A154" s="190"/>
      <c r="B154" s="97"/>
      <c r="C154" s="150"/>
      <c r="D154" s="69"/>
      <c r="E154" s="133"/>
      <c r="F154" s="117"/>
    </row>
    <row r="155" spans="1:8" ht="25.5" x14ac:dyDescent="0.2">
      <c r="A155" s="190">
        <v>11</v>
      </c>
      <c r="B155" s="97" t="s">
        <v>53</v>
      </c>
      <c r="C155" s="132" t="s">
        <v>33</v>
      </c>
      <c r="D155" s="71">
        <v>354</v>
      </c>
      <c r="E155" s="133"/>
      <c r="F155" s="71">
        <f>D155*E155</f>
        <v>0</v>
      </c>
    </row>
    <row r="156" spans="1:8" x14ac:dyDescent="0.2">
      <c r="A156" s="190"/>
      <c r="B156" s="127"/>
      <c r="C156" s="116"/>
      <c r="D156" s="118"/>
      <c r="E156" s="134"/>
      <c r="F156" s="117"/>
    </row>
    <row r="157" spans="1:8" ht="51" x14ac:dyDescent="0.2">
      <c r="A157" s="190">
        <v>12</v>
      </c>
      <c r="B157" s="97" t="s">
        <v>48</v>
      </c>
      <c r="C157" s="102"/>
      <c r="E157" s="138"/>
      <c r="F157" s="71"/>
    </row>
    <row r="158" spans="1:8" x14ac:dyDescent="0.2">
      <c r="A158" s="5"/>
      <c r="B158" s="97"/>
      <c r="C158" s="102"/>
      <c r="E158" s="138"/>
      <c r="F158" s="71"/>
    </row>
    <row r="159" spans="1:8" x14ac:dyDescent="0.2">
      <c r="A159" s="5"/>
      <c r="B159" s="68" t="s">
        <v>193</v>
      </c>
      <c r="C159" s="104" t="s">
        <v>22</v>
      </c>
      <c r="D159" s="104">
        <v>0.1</v>
      </c>
      <c r="E159" s="73"/>
      <c r="F159" s="71">
        <f>E159*0.05</f>
        <v>0</v>
      </c>
    </row>
    <row r="160" spans="1:8" x14ac:dyDescent="0.2">
      <c r="A160" s="2"/>
      <c r="B160" s="127"/>
      <c r="C160" s="116"/>
      <c r="D160" s="118"/>
      <c r="E160" s="116"/>
      <c r="F160" s="117"/>
    </row>
    <row r="161" spans="1:6" x14ac:dyDescent="0.2">
      <c r="A161" s="13" t="str">
        <f>A95</f>
        <v>4.0</v>
      </c>
      <c r="B161" s="139" t="s">
        <v>54</v>
      </c>
      <c r="C161" s="140"/>
      <c r="D161" s="141"/>
      <c r="E161" s="140"/>
      <c r="F161" s="142">
        <f>SUM(F116:F157)</f>
        <v>0</v>
      </c>
    </row>
    <row r="162" spans="1:6" x14ac:dyDescent="0.2">
      <c r="A162" s="2"/>
      <c r="B162" s="127"/>
      <c r="C162" s="116"/>
      <c r="D162" s="118"/>
      <c r="E162" s="116"/>
      <c r="F162" s="117"/>
    </row>
    <row r="163" spans="1:6" x14ac:dyDescent="0.2">
      <c r="A163" s="2"/>
      <c r="B163" s="127"/>
      <c r="C163" s="116"/>
      <c r="D163" s="118"/>
      <c r="E163" s="116"/>
      <c r="F163" s="117"/>
    </row>
    <row r="164" spans="1:6" x14ac:dyDescent="0.2">
      <c r="A164" s="28" t="s">
        <v>51</v>
      </c>
      <c r="B164" s="128" t="s">
        <v>56</v>
      </c>
      <c r="C164" s="116"/>
      <c r="D164" s="118"/>
      <c r="E164" s="116"/>
      <c r="F164" s="117"/>
    </row>
    <row r="165" spans="1:6" x14ac:dyDescent="0.2">
      <c r="A165" s="29"/>
      <c r="B165" s="154"/>
    </row>
    <row r="166" spans="1:6" x14ac:dyDescent="0.2">
      <c r="A166" s="7"/>
      <c r="B166" s="182" t="s">
        <v>125</v>
      </c>
      <c r="C166" s="116"/>
      <c r="D166" s="118"/>
      <c r="E166" s="116"/>
      <c r="F166" s="117"/>
    </row>
    <row r="167" spans="1:6" ht="42" customHeight="1" x14ac:dyDescent="0.2">
      <c r="A167" s="7"/>
      <c r="B167" s="216" t="s">
        <v>190</v>
      </c>
      <c r="C167" s="216"/>
      <c r="D167" s="216"/>
      <c r="E167" s="216"/>
      <c r="F167" s="216"/>
    </row>
    <row r="168" spans="1:6" x14ac:dyDescent="0.2">
      <c r="A168" s="2"/>
      <c r="B168" s="127"/>
      <c r="C168" s="116"/>
      <c r="D168" s="118"/>
      <c r="E168" s="116"/>
      <c r="F168" s="117"/>
    </row>
    <row r="169" spans="1:6" ht="63.75" x14ac:dyDescent="0.2">
      <c r="A169" s="190">
        <v>1</v>
      </c>
      <c r="B169" s="152" t="s">
        <v>92</v>
      </c>
      <c r="C169" s="156" t="s">
        <v>33</v>
      </c>
      <c r="D169" s="92">
        <v>64.25</v>
      </c>
      <c r="E169" s="138"/>
      <c r="F169" s="92">
        <f>D169*E169</f>
        <v>0</v>
      </c>
    </row>
    <row r="170" spans="1:6" x14ac:dyDescent="0.2">
      <c r="A170" s="190"/>
      <c r="B170" s="97"/>
      <c r="C170" s="116"/>
      <c r="D170" s="55"/>
      <c r="E170" s="134"/>
      <c r="F170" s="117"/>
    </row>
    <row r="171" spans="1:6" ht="25.5" x14ac:dyDescent="0.2">
      <c r="A171" s="190">
        <v>2</v>
      </c>
      <c r="B171" s="149" t="s">
        <v>191</v>
      </c>
      <c r="C171" s="155" t="s">
        <v>25</v>
      </c>
      <c r="D171" s="131">
        <v>30.5</v>
      </c>
      <c r="E171" s="138"/>
      <c r="F171" s="92">
        <f>D171*E171</f>
        <v>0</v>
      </c>
    </row>
    <row r="172" spans="1:6" x14ac:dyDescent="0.2">
      <c r="A172" s="190"/>
      <c r="B172" s="97"/>
      <c r="C172" s="116"/>
      <c r="D172" s="55"/>
      <c r="E172" s="134"/>
      <c r="F172" s="117"/>
    </row>
    <row r="173" spans="1:6" ht="127.5" x14ac:dyDescent="0.2">
      <c r="A173" s="190">
        <v>3</v>
      </c>
      <c r="B173" s="157" t="s">
        <v>270</v>
      </c>
      <c r="C173" s="93"/>
      <c r="D173" s="93"/>
      <c r="E173" s="138"/>
      <c r="F173" s="92">
        <f>D174*E173</f>
        <v>0</v>
      </c>
    </row>
    <row r="174" spans="1:6" x14ac:dyDescent="0.2">
      <c r="A174" s="190"/>
      <c r="B174" s="153" t="s">
        <v>188</v>
      </c>
      <c r="C174" s="156" t="s">
        <v>25</v>
      </c>
      <c r="D174" s="131">
        <v>30.5</v>
      </c>
      <c r="E174" s="138"/>
      <c r="F174" s="92"/>
    </row>
    <row r="175" spans="1:6" x14ac:dyDescent="0.2">
      <c r="A175" s="190"/>
      <c r="B175" s="153" t="s">
        <v>189</v>
      </c>
      <c r="C175" s="156" t="s">
        <v>25</v>
      </c>
      <c r="D175" s="131">
        <v>30.5</v>
      </c>
      <c r="E175" s="138"/>
      <c r="F175" s="92"/>
    </row>
    <row r="176" spans="1:6" x14ac:dyDescent="0.2">
      <c r="A176" s="190"/>
      <c r="B176" s="97"/>
      <c r="C176" s="116"/>
      <c r="D176" s="55"/>
      <c r="E176" s="134"/>
      <c r="F176" s="117"/>
    </row>
    <row r="177" spans="1:6" ht="51" x14ac:dyDescent="0.2">
      <c r="A177" s="190">
        <v>4</v>
      </c>
      <c r="B177" s="97" t="s">
        <v>48</v>
      </c>
      <c r="C177" s="102"/>
      <c r="E177" s="138"/>
      <c r="F177" s="71"/>
    </row>
    <row r="178" spans="1:6" x14ac:dyDescent="0.2">
      <c r="A178" s="8"/>
      <c r="B178" s="97"/>
      <c r="C178" s="102"/>
      <c r="E178" s="138"/>
      <c r="F178" s="71"/>
    </row>
    <row r="179" spans="1:6" x14ac:dyDescent="0.2">
      <c r="A179" s="8"/>
      <c r="B179" s="68" t="s">
        <v>192</v>
      </c>
      <c r="C179" s="104" t="s">
        <v>22</v>
      </c>
      <c r="D179" s="104">
        <v>0.1</v>
      </c>
      <c r="E179" s="73"/>
      <c r="F179" s="71">
        <f>E179*0.05</f>
        <v>0</v>
      </c>
    </row>
    <row r="180" spans="1:6" x14ac:dyDescent="0.2">
      <c r="A180" s="8"/>
      <c r="B180" s="68"/>
      <c r="C180" s="104"/>
      <c r="D180" s="69"/>
      <c r="E180" s="73"/>
      <c r="F180" s="71"/>
    </row>
    <row r="181" spans="1:6" x14ac:dyDescent="0.2">
      <c r="A181" s="13" t="str">
        <f>A164</f>
        <v>5.0</v>
      </c>
      <c r="B181" s="139" t="s">
        <v>57</v>
      </c>
      <c r="C181" s="140"/>
      <c r="D181" s="141"/>
      <c r="E181" s="140"/>
      <c r="F181" s="142">
        <f>SUM(F168:F170)</f>
        <v>0</v>
      </c>
    </row>
    <row r="182" spans="1:6" x14ac:dyDescent="0.2">
      <c r="A182" s="2"/>
      <c r="B182" s="97"/>
      <c r="C182" s="116"/>
      <c r="D182" s="118"/>
      <c r="E182" s="116"/>
      <c r="F182" s="117"/>
    </row>
    <row r="183" spans="1:6" x14ac:dyDescent="0.2">
      <c r="A183" s="2"/>
      <c r="B183" s="97"/>
      <c r="C183" s="116"/>
      <c r="D183" s="118"/>
      <c r="E183" s="116"/>
      <c r="F183" s="117"/>
    </row>
    <row r="184" spans="1:6" x14ac:dyDescent="0.2">
      <c r="A184" s="28" t="s">
        <v>55</v>
      </c>
      <c r="B184" s="128" t="s">
        <v>59</v>
      </c>
      <c r="C184" s="116"/>
      <c r="D184" s="118"/>
      <c r="E184" s="116"/>
      <c r="F184" s="117"/>
    </row>
    <row r="185" spans="1:6" x14ac:dyDescent="0.2">
      <c r="A185" s="4"/>
      <c r="B185" s="183"/>
      <c r="C185" s="116"/>
      <c r="D185" s="118"/>
      <c r="E185" s="116"/>
      <c r="F185" s="117"/>
    </row>
    <row r="186" spans="1:6" x14ac:dyDescent="0.2">
      <c r="A186" s="4"/>
      <c r="B186" s="183" t="s">
        <v>125</v>
      </c>
      <c r="C186" s="116"/>
      <c r="D186" s="118"/>
      <c r="E186" s="116"/>
      <c r="F186" s="117"/>
    </row>
    <row r="187" spans="1:6" ht="42" customHeight="1" x14ac:dyDescent="0.2">
      <c r="A187" s="4"/>
      <c r="B187" s="219" t="s">
        <v>311</v>
      </c>
      <c r="C187" s="219"/>
      <c r="D187" s="219"/>
      <c r="E187" s="219"/>
      <c r="F187" s="219"/>
    </row>
    <row r="188" spans="1:6" x14ac:dyDescent="0.2">
      <c r="A188" s="4"/>
      <c r="B188" s="183"/>
      <c r="C188" s="116"/>
      <c r="D188" s="118"/>
      <c r="E188" s="116"/>
      <c r="F188" s="117"/>
    </row>
    <row r="189" spans="1:6" ht="38.25" x14ac:dyDescent="0.2">
      <c r="A189" s="190">
        <v>1</v>
      </c>
      <c r="B189" s="158" t="s">
        <v>206</v>
      </c>
      <c r="C189" s="159" t="s">
        <v>25</v>
      </c>
      <c r="D189" s="118">
        <v>11.5</v>
      </c>
      <c r="E189" s="134"/>
      <c r="F189" s="71">
        <f>D189*E189</f>
        <v>0</v>
      </c>
    </row>
    <row r="190" spans="1:6" x14ac:dyDescent="0.2">
      <c r="A190" s="190"/>
      <c r="B190" s="158"/>
      <c r="C190" s="159"/>
      <c r="D190" s="118"/>
      <c r="E190" s="134"/>
      <c r="F190" s="71"/>
    </row>
    <row r="191" spans="1:6" x14ac:dyDescent="0.2">
      <c r="A191" s="190">
        <v>2</v>
      </c>
      <c r="B191" s="158" t="s">
        <v>245</v>
      </c>
      <c r="C191" s="159" t="s">
        <v>22</v>
      </c>
      <c r="D191" s="118">
        <v>1</v>
      </c>
      <c r="E191" s="134"/>
      <c r="F191" s="71"/>
    </row>
    <row r="192" spans="1:6" ht="39" customHeight="1" x14ac:dyDescent="0.2">
      <c r="A192" s="190"/>
      <c r="B192" s="224" t="s">
        <v>308</v>
      </c>
      <c r="C192" s="224"/>
      <c r="D192" s="224"/>
      <c r="E192" s="224"/>
      <c r="F192" s="224"/>
    </row>
    <row r="193" spans="1:6" ht="54.75" customHeight="1" x14ac:dyDescent="0.2">
      <c r="A193" s="190"/>
      <c r="B193" s="158" t="s">
        <v>249</v>
      </c>
      <c r="C193" s="159"/>
      <c r="D193" s="118"/>
      <c r="E193" s="134"/>
      <c r="F193" s="71"/>
    </row>
    <row r="194" spans="1:6" x14ac:dyDescent="0.2">
      <c r="A194" s="190"/>
      <c r="B194" s="158" t="s">
        <v>246</v>
      </c>
      <c r="C194" s="159"/>
      <c r="D194" s="118"/>
      <c r="E194" s="134"/>
      <c r="F194" s="71"/>
    </row>
    <row r="195" spans="1:6" ht="55.5" customHeight="1" x14ac:dyDescent="0.2">
      <c r="A195" s="190"/>
      <c r="B195" s="158" t="s">
        <v>247</v>
      </c>
      <c r="C195" s="159"/>
      <c r="D195" s="118"/>
      <c r="E195" s="134"/>
      <c r="F195" s="71"/>
    </row>
    <row r="196" spans="1:6" ht="51" x14ac:dyDescent="0.2">
      <c r="A196" s="190"/>
      <c r="B196" s="158" t="s">
        <v>250</v>
      </c>
      <c r="C196" s="159"/>
      <c r="D196" s="118"/>
      <c r="E196" s="134"/>
      <c r="F196" s="71"/>
    </row>
    <row r="197" spans="1:6" ht="57.75" customHeight="1" x14ac:dyDescent="0.2">
      <c r="A197" s="190"/>
      <c r="B197" s="158" t="s">
        <v>248</v>
      </c>
      <c r="C197" s="159"/>
      <c r="D197" s="118"/>
      <c r="E197" s="134"/>
      <c r="F197" s="71"/>
    </row>
    <row r="198" spans="1:6" ht="29.25" customHeight="1" x14ac:dyDescent="0.2">
      <c r="A198" s="190"/>
      <c r="B198" s="158" t="s">
        <v>333</v>
      </c>
      <c r="C198" s="159"/>
      <c r="D198" s="118"/>
      <c r="E198" s="134"/>
      <c r="F198" s="71"/>
    </row>
    <row r="199" spans="1:6" x14ac:dyDescent="0.2">
      <c r="A199" s="190"/>
      <c r="B199" s="160" t="s">
        <v>251</v>
      </c>
      <c r="C199" s="159"/>
      <c r="D199" s="118"/>
      <c r="E199" s="134"/>
      <c r="F199" s="71"/>
    </row>
    <row r="200" spans="1:6" x14ac:dyDescent="0.2">
      <c r="A200" s="190"/>
      <c r="B200" s="160" t="s">
        <v>334</v>
      </c>
      <c r="C200" s="159"/>
      <c r="D200" s="118"/>
      <c r="E200" s="134"/>
      <c r="F200" s="71"/>
    </row>
    <row r="201" spans="1:6" x14ac:dyDescent="0.2">
      <c r="A201" s="190"/>
      <c r="B201" s="160" t="s">
        <v>307</v>
      </c>
      <c r="C201" s="159"/>
      <c r="D201" s="118"/>
      <c r="E201" s="134"/>
      <c r="F201" s="71"/>
    </row>
    <row r="202" spans="1:6" ht="25.5" x14ac:dyDescent="0.2">
      <c r="A202" s="190"/>
      <c r="B202" s="158" t="s">
        <v>252</v>
      </c>
      <c r="C202" s="159"/>
      <c r="D202" s="118"/>
      <c r="E202" s="134"/>
      <c r="F202" s="71"/>
    </row>
    <row r="203" spans="1:6" ht="25.5" x14ac:dyDescent="0.2">
      <c r="A203" s="190"/>
      <c r="B203" s="158" t="s">
        <v>253</v>
      </c>
      <c r="C203" s="159"/>
      <c r="D203" s="118"/>
      <c r="E203" s="134"/>
      <c r="F203" s="71"/>
    </row>
    <row r="204" spans="1:6" ht="51" x14ac:dyDescent="0.2">
      <c r="A204" s="190"/>
      <c r="B204" s="158" t="s">
        <v>328</v>
      </c>
      <c r="C204" s="159"/>
      <c r="D204" s="118"/>
      <c r="E204" s="134"/>
      <c r="F204" s="71"/>
    </row>
    <row r="205" spans="1:6" ht="38.25" x14ac:dyDescent="0.2">
      <c r="A205" s="190"/>
      <c r="B205" s="158" t="s">
        <v>309</v>
      </c>
      <c r="C205" s="159"/>
      <c r="D205" s="118"/>
      <c r="E205" s="134"/>
      <c r="F205" s="71"/>
    </row>
    <row r="206" spans="1:6" x14ac:dyDescent="0.2">
      <c r="A206" s="190"/>
      <c r="B206" s="158"/>
      <c r="C206" s="159"/>
      <c r="D206" s="118"/>
      <c r="E206" s="134"/>
      <c r="F206" s="71"/>
    </row>
    <row r="207" spans="1:6" ht="51" x14ac:dyDescent="0.2">
      <c r="A207" s="190">
        <v>3</v>
      </c>
      <c r="B207" s="158" t="s">
        <v>310</v>
      </c>
      <c r="C207" s="118" t="s">
        <v>40</v>
      </c>
      <c r="D207" s="194">
        <v>1</v>
      </c>
      <c r="E207" s="3"/>
      <c r="F207" s="71">
        <v>0</v>
      </c>
    </row>
    <row r="208" spans="1:6" x14ac:dyDescent="0.2">
      <c r="A208" s="190"/>
      <c r="B208" s="158"/>
      <c r="C208" s="118"/>
      <c r="D208" s="194"/>
      <c r="E208" s="3"/>
      <c r="F208" s="71"/>
    </row>
    <row r="209" spans="1:6" ht="153" x14ac:dyDescent="0.2">
      <c r="A209" s="190">
        <v>4</v>
      </c>
      <c r="B209" s="158" t="s">
        <v>312</v>
      </c>
      <c r="C209" s="118" t="s">
        <v>25</v>
      </c>
      <c r="D209" s="194">
        <v>1.5</v>
      </c>
      <c r="E209" s="3"/>
      <c r="F209" s="71">
        <v>0</v>
      </c>
    </row>
    <row r="210" spans="1:6" x14ac:dyDescent="0.2">
      <c r="A210" s="190"/>
      <c r="B210" s="158"/>
      <c r="C210" s="118"/>
      <c r="D210" s="194"/>
      <c r="E210" s="3"/>
      <c r="F210" s="71"/>
    </row>
    <row r="211" spans="1:6" ht="51" x14ac:dyDescent="0.2">
      <c r="A211" s="190">
        <v>5</v>
      </c>
      <c r="B211" s="158" t="s">
        <v>313</v>
      </c>
      <c r="C211" s="118" t="s">
        <v>22</v>
      </c>
      <c r="D211" s="194">
        <v>1</v>
      </c>
      <c r="E211" s="3"/>
      <c r="F211" s="71">
        <v>0</v>
      </c>
    </row>
    <row r="212" spans="1:6" x14ac:dyDescent="0.2">
      <c r="A212" s="190"/>
      <c r="B212" s="158"/>
      <c r="C212" s="118"/>
      <c r="D212" s="134"/>
      <c r="E212" s="3"/>
      <c r="F212" s="71"/>
    </row>
    <row r="213" spans="1:6" ht="51" x14ac:dyDescent="0.2">
      <c r="A213" s="190">
        <v>6</v>
      </c>
      <c r="B213" s="97" t="s">
        <v>48</v>
      </c>
      <c r="C213" s="122"/>
      <c r="D213" s="138"/>
      <c r="E213" s="3"/>
      <c r="F213" s="71"/>
    </row>
    <row r="214" spans="1:6" x14ac:dyDescent="0.2">
      <c r="A214" s="5"/>
      <c r="B214" s="97"/>
      <c r="C214" s="122"/>
      <c r="D214" s="138"/>
      <c r="E214" s="3"/>
      <c r="F214" s="71"/>
    </row>
    <row r="215" spans="1:6" x14ac:dyDescent="0.2">
      <c r="A215" s="5"/>
      <c r="B215" s="68" t="s">
        <v>197</v>
      </c>
      <c r="C215" s="69" t="s">
        <v>22</v>
      </c>
      <c r="D215" s="193">
        <v>0.1</v>
      </c>
      <c r="E215" s="3"/>
      <c r="F215" s="71">
        <v>0</v>
      </c>
    </row>
    <row r="216" spans="1:6" x14ac:dyDescent="0.2">
      <c r="A216" s="5"/>
      <c r="B216" s="97"/>
      <c r="C216" s="150"/>
      <c r="D216" s="69"/>
      <c r="E216" s="150"/>
      <c r="F216" s="71"/>
    </row>
    <row r="217" spans="1:6" x14ac:dyDescent="0.2">
      <c r="A217" s="13" t="str">
        <f>A184</f>
        <v>6.0</v>
      </c>
      <c r="B217" s="139" t="s">
        <v>60</v>
      </c>
      <c r="C217" s="140"/>
      <c r="D217" s="141"/>
      <c r="E217" s="140"/>
      <c r="F217" s="142">
        <f>SUM(F189:F216)</f>
        <v>0</v>
      </c>
    </row>
    <row r="218" spans="1:6" x14ac:dyDescent="0.2">
      <c r="A218" s="5"/>
      <c r="B218" s="161"/>
      <c r="C218" s="162"/>
      <c r="D218" s="163"/>
      <c r="E218" s="162"/>
      <c r="F218" s="164"/>
    </row>
    <row r="219" spans="1:6" x14ac:dyDescent="0.2">
      <c r="A219" s="5"/>
      <c r="B219" s="127"/>
      <c r="C219" s="116"/>
      <c r="D219" s="118"/>
      <c r="E219" s="116"/>
      <c r="F219" s="117"/>
    </row>
    <row r="220" spans="1:6" x14ac:dyDescent="0.2">
      <c r="A220" s="30" t="s">
        <v>58</v>
      </c>
      <c r="B220" s="128" t="s">
        <v>61</v>
      </c>
      <c r="C220" s="165"/>
      <c r="D220" s="166"/>
      <c r="E220" s="165"/>
      <c r="F220" s="89"/>
    </row>
    <row r="221" spans="1:6" s="24" customFormat="1" x14ac:dyDescent="0.2">
      <c r="A221" s="9"/>
      <c r="B221" s="182"/>
      <c r="C221" s="165"/>
      <c r="D221" s="166"/>
      <c r="E221" s="165"/>
      <c r="F221" s="167"/>
    </row>
    <row r="222" spans="1:6" s="24" customFormat="1" x14ac:dyDescent="0.2">
      <c r="A222" s="9"/>
      <c r="B222" s="182" t="s">
        <v>125</v>
      </c>
      <c r="C222" s="165"/>
      <c r="D222" s="166"/>
      <c r="E222" s="165"/>
      <c r="F222" s="167"/>
    </row>
    <row r="223" spans="1:6" s="24" customFormat="1" ht="42" customHeight="1" x14ac:dyDescent="0.2">
      <c r="A223" s="9"/>
      <c r="B223" s="216" t="s">
        <v>161</v>
      </c>
      <c r="C223" s="216"/>
      <c r="D223" s="216"/>
      <c r="E223" s="216"/>
      <c r="F223" s="216"/>
    </row>
    <row r="224" spans="1:6" s="24" customFormat="1" ht="42" customHeight="1" x14ac:dyDescent="0.2">
      <c r="A224" s="9"/>
      <c r="B224" s="216" t="s">
        <v>198</v>
      </c>
      <c r="C224" s="216"/>
      <c r="D224" s="216"/>
      <c r="E224" s="216"/>
      <c r="F224" s="216"/>
    </row>
    <row r="225" spans="1:8" s="24" customFormat="1" ht="27.95" customHeight="1" x14ac:dyDescent="0.2">
      <c r="A225" s="9"/>
      <c r="B225" s="216" t="s">
        <v>199</v>
      </c>
      <c r="C225" s="216"/>
      <c r="D225" s="216"/>
      <c r="E225" s="216"/>
      <c r="F225" s="216"/>
    </row>
    <row r="226" spans="1:8" s="24" customFormat="1" x14ac:dyDescent="0.2">
      <c r="A226" s="9"/>
      <c r="B226" s="182"/>
      <c r="C226" s="165"/>
      <c r="D226" s="166"/>
      <c r="E226" s="165"/>
      <c r="F226" s="167"/>
    </row>
    <row r="227" spans="1:8" ht="89.25" x14ac:dyDescent="0.2">
      <c r="A227" s="5">
        <v>7.01</v>
      </c>
      <c r="B227" s="97" t="s">
        <v>200</v>
      </c>
      <c r="C227" s="132" t="s">
        <v>25</v>
      </c>
      <c r="D227" s="71">
        <v>269.04000000000002</v>
      </c>
      <c r="E227" s="168"/>
      <c r="F227" s="71">
        <f>D227*E227</f>
        <v>0</v>
      </c>
    </row>
    <row r="228" spans="1:8" x14ac:dyDescent="0.2">
      <c r="A228" s="5"/>
      <c r="B228" s="97"/>
      <c r="C228" s="132"/>
      <c r="D228" s="71"/>
      <c r="E228" s="168"/>
      <c r="F228" s="71"/>
    </row>
    <row r="229" spans="1:8" s="186" customFormat="1" ht="89.25" x14ac:dyDescent="0.2">
      <c r="A229" s="5">
        <f>A227+0.01</f>
        <v>7.02</v>
      </c>
      <c r="B229" s="97" t="s">
        <v>201</v>
      </c>
      <c r="C229" s="132" t="s">
        <v>25</v>
      </c>
      <c r="D229" s="71">
        <v>998.18</v>
      </c>
      <c r="E229" s="168"/>
      <c r="F229" s="71">
        <f>D229*E229</f>
        <v>0</v>
      </c>
      <c r="H229" s="188"/>
    </row>
    <row r="230" spans="1:8" x14ac:dyDescent="0.2">
      <c r="A230" s="5"/>
      <c r="B230" s="178"/>
      <c r="C230" s="179"/>
      <c r="D230" s="177"/>
      <c r="E230" s="168"/>
      <c r="F230" s="71"/>
    </row>
    <row r="231" spans="1:8" s="186" customFormat="1" ht="63.75" x14ac:dyDescent="0.2">
      <c r="A231" s="5">
        <f>A229+0.01</f>
        <v>7.0299999999999994</v>
      </c>
      <c r="B231" s="152" t="s">
        <v>279</v>
      </c>
      <c r="C231" s="132" t="s">
        <v>25</v>
      </c>
      <c r="D231" s="71">
        <v>225.8</v>
      </c>
      <c r="E231" s="168"/>
      <c r="F231" s="71">
        <f>D231*E231</f>
        <v>0</v>
      </c>
    </row>
    <row r="232" spans="1:8" x14ac:dyDescent="0.2">
      <c r="A232" s="5"/>
      <c r="B232" s="178"/>
      <c r="C232" s="179"/>
      <c r="D232" s="177"/>
      <c r="E232" s="168"/>
      <c r="F232" s="71"/>
    </row>
    <row r="233" spans="1:8" s="186" customFormat="1" ht="63.75" x14ac:dyDescent="0.2">
      <c r="A233" s="5">
        <f>A231+0.01</f>
        <v>7.0399999999999991</v>
      </c>
      <c r="B233" s="152" t="s">
        <v>62</v>
      </c>
      <c r="C233" s="132" t="s">
        <v>25</v>
      </c>
      <c r="D233" s="71">
        <v>41.2</v>
      </c>
      <c r="E233" s="168"/>
      <c r="F233" s="71">
        <f>D233*E233</f>
        <v>0</v>
      </c>
    </row>
    <row r="234" spans="1:8" x14ac:dyDescent="0.2">
      <c r="A234" s="5"/>
      <c r="B234" s="180"/>
      <c r="C234" s="179"/>
      <c r="D234" s="177"/>
      <c r="E234" s="168"/>
      <c r="F234" s="71"/>
    </row>
    <row r="235" spans="1:8" s="186" customFormat="1" ht="38.25" x14ac:dyDescent="0.2">
      <c r="A235" s="5">
        <v>7.05</v>
      </c>
      <c r="B235" s="152" t="s">
        <v>202</v>
      </c>
      <c r="C235" s="132" t="s">
        <v>25</v>
      </c>
      <c r="D235" s="71">
        <v>170</v>
      </c>
      <c r="E235" s="168"/>
      <c r="F235" s="71"/>
    </row>
    <row r="236" spans="1:8" x14ac:dyDescent="0.2">
      <c r="A236" s="5"/>
      <c r="B236" s="97"/>
      <c r="C236" s="132"/>
      <c r="D236" s="71"/>
      <c r="E236" s="133"/>
      <c r="F236" s="71"/>
    </row>
    <row r="237" spans="1:8" ht="51" x14ac:dyDescent="0.2">
      <c r="A237" s="5">
        <v>7.06</v>
      </c>
      <c r="B237" s="97" t="s">
        <v>48</v>
      </c>
      <c r="C237" s="132"/>
      <c r="D237" s="104"/>
      <c r="E237" s="116"/>
      <c r="F237" s="71"/>
    </row>
    <row r="238" spans="1:8" x14ac:dyDescent="0.2">
      <c r="A238" s="5"/>
      <c r="B238" s="97"/>
      <c r="C238" s="132"/>
      <c r="D238" s="104"/>
      <c r="E238" s="116"/>
      <c r="F238" s="71"/>
    </row>
    <row r="239" spans="1:8" x14ac:dyDescent="0.2">
      <c r="A239" s="5"/>
      <c r="B239" s="68" t="s">
        <v>203</v>
      </c>
      <c r="C239" s="104" t="s">
        <v>22</v>
      </c>
      <c r="D239" s="104">
        <v>0.1</v>
      </c>
      <c r="E239" s="73"/>
      <c r="F239" s="71">
        <f>E239*0.05</f>
        <v>0</v>
      </c>
    </row>
    <row r="240" spans="1:8" x14ac:dyDescent="0.2">
      <c r="A240" s="11"/>
      <c r="B240" s="143"/>
      <c r="C240" s="144"/>
      <c r="D240" s="145"/>
      <c r="E240" s="146"/>
      <c r="F240" s="148"/>
    </row>
    <row r="241" spans="1:7" s="26" customFormat="1" ht="11.25" customHeight="1" x14ac:dyDescent="0.25">
      <c r="A241" s="13" t="str">
        <f>A220</f>
        <v>7.0</v>
      </c>
      <c r="B241" s="169" t="s">
        <v>63</v>
      </c>
      <c r="C241" s="170"/>
      <c r="D241" s="171"/>
      <c r="E241" s="170"/>
      <c r="F241" s="172">
        <f>SUM(F227:F237)</f>
        <v>0</v>
      </c>
    </row>
    <row r="242" spans="1:7" x14ac:dyDescent="0.2">
      <c r="A242" s="2"/>
      <c r="B242" s="127"/>
      <c r="C242" s="116"/>
      <c r="D242" s="118"/>
      <c r="E242" s="116"/>
      <c r="F242" s="117"/>
    </row>
    <row r="243" spans="1:7" x14ac:dyDescent="0.2">
      <c r="A243" s="2"/>
      <c r="B243" s="127"/>
      <c r="C243" s="116"/>
      <c r="D243" s="118"/>
      <c r="E243" s="116"/>
      <c r="F243" s="117"/>
    </row>
    <row r="244" spans="1:7" x14ac:dyDescent="0.2">
      <c r="A244" s="31">
        <v>8</v>
      </c>
      <c r="B244" s="128" t="s">
        <v>232</v>
      </c>
      <c r="C244" s="116"/>
      <c r="D244" s="118"/>
      <c r="E244" s="116"/>
      <c r="F244" s="117"/>
    </row>
    <row r="245" spans="1:7" s="24" customFormat="1" x14ac:dyDescent="0.2">
      <c r="A245" s="32"/>
      <c r="B245" s="182"/>
      <c r="C245" s="129"/>
      <c r="D245" s="130"/>
      <c r="E245" s="129"/>
      <c r="F245" s="131"/>
    </row>
    <row r="246" spans="1:7" s="24" customFormat="1" x14ac:dyDescent="0.2">
      <c r="A246" s="32"/>
      <c r="B246" s="173" t="s">
        <v>125</v>
      </c>
      <c r="C246" s="174"/>
      <c r="D246" s="130"/>
      <c r="E246" s="129"/>
      <c r="F246" s="131"/>
    </row>
    <row r="247" spans="1:7" s="24" customFormat="1" ht="42" customHeight="1" x14ac:dyDescent="0.2">
      <c r="A247" s="32"/>
      <c r="B247" s="223" t="s">
        <v>207</v>
      </c>
      <c r="C247" s="223"/>
      <c r="D247" s="223"/>
      <c r="E247" s="223"/>
      <c r="F247" s="223"/>
    </row>
    <row r="248" spans="1:7" s="24" customFormat="1" ht="69.95" customHeight="1" x14ac:dyDescent="0.2">
      <c r="A248" s="32"/>
      <c r="B248" s="226" t="s">
        <v>272</v>
      </c>
      <c r="C248" s="226"/>
      <c r="D248" s="226"/>
      <c r="E248" s="226"/>
      <c r="F248" s="226"/>
    </row>
    <row r="249" spans="1:7" ht="42" customHeight="1" x14ac:dyDescent="0.2">
      <c r="A249" s="14"/>
      <c r="B249" s="223" t="s">
        <v>219</v>
      </c>
      <c r="C249" s="223"/>
      <c r="D249" s="223"/>
      <c r="E249" s="223"/>
      <c r="F249" s="223"/>
    </row>
    <row r="250" spans="1:7" ht="27.95" customHeight="1" x14ac:dyDescent="0.2">
      <c r="A250" s="5"/>
      <c r="B250" s="223" t="s">
        <v>220</v>
      </c>
      <c r="C250" s="223"/>
      <c r="D250" s="223"/>
      <c r="E250" s="223"/>
      <c r="F250" s="223"/>
      <c r="G250" s="17"/>
    </row>
    <row r="251" spans="1:7" ht="14.1" customHeight="1" x14ac:dyDescent="0.2">
      <c r="A251" s="14"/>
      <c r="B251" s="227" t="s">
        <v>208</v>
      </c>
      <c r="C251" s="227"/>
      <c r="D251" s="118"/>
      <c r="E251" s="116"/>
      <c r="F251" s="117"/>
    </row>
    <row r="252" spans="1:7" ht="14.1" customHeight="1" x14ac:dyDescent="0.2">
      <c r="A252" s="14"/>
      <c r="B252" s="225" t="s">
        <v>209</v>
      </c>
      <c r="C252" s="225"/>
      <c r="D252" s="118"/>
      <c r="E252" s="116"/>
      <c r="F252" s="117"/>
    </row>
    <row r="253" spans="1:7" ht="14.1" customHeight="1" x14ac:dyDescent="0.2">
      <c r="A253" s="14"/>
      <c r="B253" s="225" t="s">
        <v>210</v>
      </c>
      <c r="C253" s="225"/>
      <c r="D253" s="118"/>
      <c r="E253" s="116"/>
      <c r="F253" s="117"/>
    </row>
    <row r="254" spans="1:7" ht="14.1" customHeight="1" x14ac:dyDescent="0.2">
      <c r="A254" s="14"/>
      <c r="B254" s="225" t="s">
        <v>211</v>
      </c>
      <c r="C254" s="225"/>
      <c r="D254" s="118"/>
      <c r="E254" s="116"/>
      <c r="F254" s="117"/>
    </row>
    <row r="255" spans="1:7" ht="14.1" customHeight="1" x14ac:dyDescent="0.2">
      <c r="A255" s="14"/>
      <c r="B255" s="225" t="s">
        <v>212</v>
      </c>
      <c r="C255" s="225"/>
      <c r="D255" s="118"/>
      <c r="E255" s="116"/>
      <c r="F255" s="117"/>
    </row>
    <row r="256" spans="1:7" ht="14.1" customHeight="1" x14ac:dyDescent="0.2">
      <c r="A256" s="14"/>
      <c r="B256" s="225" t="s">
        <v>213</v>
      </c>
      <c r="C256" s="225"/>
      <c r="D256" s="118"/>
      <c r="E256" s="116"/>
      <c r="F256" s="117"/>
    </row>
    <row r="257" spans="1:6" ht="14.1" customHeight="1" x14ac:dyDescent="0.2">
      <c r="A257" s="14"/>
      <c r="B257" s="225" t="s">
        <v>214</v>
      </c>
      <c r="C257" s="225"/>
      <c r="D257" s="118"/>
      <c r="E257" s="116"/>
      <c r="F257" s="117"/>
    </row>
    <row r="258" spans="1:6" ht="14.1" customHeight="1" x14ac:dyDescent="0.2">
      <c r="A258" s="14"/>
      <c r="B258" s="225" t="s">
        <v>215</v>
      </c>
      <c r="C258" s="225"/>
      <c r="D258" s="118"/>
      <c r="E258" s="116"/>
      <c r="F258" s="117"/>
    </row>
    <row r="259" spans="1:6" ht="14.1" customHeight="1" x14ac:dyDescent="0.2">
      <c r="A259" s="14"/>
      <c r="B259" s="225" t="s">
        <v>216</v>
      </c>
      <c r="C259" s="225"/>
      <c r="D259" s="118"/>
      <c r="E259" s="116"/>
      <c r="F259" s="117"/>
    </row>
    <row r="260" spans="1:6" ht="14.1" customHeight="1" x14ac:dyDescent="0.2">
      <c r="A260" s="14"/>
      <c r="B260" s="225" t="s">
        <v>217</v>
      </c>
      <c r="C260" s="225"/>
      <c r="D260" s="118"/>
      <c r="E260" s="116"/>
      <c r="F260" s="117"/>
    </row>
    <row r="261" spans="1:6" ht="27.95" customHeight="1" x14ac:dyDescent="0.2">
      <c r="A261" s="14"/>
      <c r="B261" s="223" t="s">
        <v>221</v>
      </c>
      <c r="C261" s="223"/>
      <c r="D261" s="223"/>
      <c r="E261" s="223"/>
      <c r="F261" s="223"/>
    </row>
    <row r="262" spans="1:6" ht="27.95" customHeight="1" x14ac:dyDescent="0.2">
      <c r="A262" s="14"/>
      <c r="B262" s="223" t="s">
        <v>327</v>
      </c>
      <c r="C262" s="223"/>
      <c r="D262" s="223"/>
      <c r="E262" s="223"/>
      <c r="F262" s="223"/>
    </row>
    <row r="263" spans="1:6" ht="14.1" customHeight="1" x14ac:dyDescent="0.2">
      <c r="A263" s="14"/>
      <c r="B263" s="184" t="s">
        <v>218</v>
      </c>
      <c r="C263" s="184"/>
      <c r="D263" s="118"/>
      <c r="E263" s="116"/>
      <c r="F263" s="117"/>
    </row>
    <row r="264" spans="1:6" x14ac:dyDescent="0.2">
      <c r="A264" s="14"/>
      <c r="B264" s="183"/>
      <c r="C264" s="116"/>
      <c r="D264" s="118"/>
      <c r="E264" s="116"/>
      <c r="F264" s="117"/>
    </row>
    <row r="265" spans="1:6" ht="102" x14ac:dyDescent="0.2">
      <c r="A265" s="192">
        <v>1</v>
      </c>
      <c r="B265" s="127" t="s">
        <v>227</v>
      </c>
      <c r="C265" s="116" t="s">
        <v>40</v>
      </c>
      <c r="D265" s="118">
        <v>3</v>
      </c>
      <c r="E265" s="116"/>
      <c r="F265" s="71">
        <f>E265*0.05</f>
        <v>0</v>
      </c>
    </row>
    <row r="266" spans="1:6" x14ac:dyDescent="0.2">
      <c r="A266" s="192"/>
      <c r="B266" s="127"/>
      <c r="C266" s="116"/>
      <c r="D266" s="118"/>
      <c r="E266" s="116"/>
      <c r="F266" s="117"/>
    </row>
    <row r="267" spans="1:6" ht="76.5" x14ac:dyDescent="0.2">
      <c r="A267" s="192">
        <v>2</v>
      </c>
      <c r="B267" s="127" t="s">
        <v>314</v>
      </c>
      <c r="C267" s="116" t="s">
        <v>40</v>
      </c>
      <c r="D267" s="118">
        <v>10</v>
      </c>
      <c r="E267" s="116"/>
      <c r="F267" s="71">
        <f>E267*0.05</f>
        <v>0</v>
      </c>
    </row>
    <row r="268" spans="1:6" x14ac:dyDescent="0.2">
      <c r="A268" s="192"/>
      <c r="B268" s="127"/>
      <c r="C268" s="116"/>
      <c r="D268" s="118"/>
      <c r="E268" s="116"/>
      <c r="F268" s="117"/>
    </row>
    <row r="269" spans="1:6" ht="89.25" x14ac:dyDescent="0.2">
      <c r="A269" s="192">
        <v>3</v>
      </c>
      <c r="B269" s="127" t="s">
        <v>315</v>
      </c>
      <c r="C269" s="116" t="s">
        <v>40</v>
      </c>
      <c r="D269" s="118">
        <v>1</v>
      </c>
      <c r="E269" s="116"/>
      <c r="F269" s="71">
        <f>E269*0.05</f>
        <v>0</v>
      </c>
    </row>
    <row r="270" spans="1:6" x14ac:dyDescent="0.2">
      <c r="A270" s="192"/>
      <c r="B270" s="127"/>
      <c r="C270" s="116"/>
      <c r="D270" s="118"/>
      <c r="E270" s="116"/>
      <c r="F270" s="117"/>
    </row>
    <row r="271" spans="1:6" ht="102" x14ac:dyDescent="0.2">
      <c r="A271" s="192">
        <v>4</v>
      </c>
      <c r="B271" s="127" t="s">
        <v>316</v>
      </c>
      <c r="C271" s="116" t="s">
        <v>40</v>
      </c>
      <c r="D271" s="118">
        <v>2</v>
      </c>
      <c r="E271" s="116"/>
      <c r="F271" s="71">
        <f>E271*0.05</f>
        <v>0</v>
      </c>
    </row>
    <row r="272" spans="1:6" x14ac:dyDescent="0.2">
      <c r="A272" s="192"/>
      <c r="B272" s="127"/>
      <c r="C272" s="116"/>
      <c r="D272" s="118"/>
      <c r="E272" s="116"/>
      <c r="F272" s="117"/>
    </row>
    <row r="273" spans="1:6" ht="76.5" x14ac:dyDescent="0.2">
      <c r="A273" s="192">
        <v>5</v>
      </c>
      <c r="B273" s="127" t="s">
        <v>226</v>
      </c>
      <c r="C273" s="116" t="s">
        <v>40</v>
      </c>
      <c r="D273" s="118">
        <v>2</v>
      </c>
      <c r="E273" s="116"/>
      <c r="F273" s="71">
        <f>E273*0.05</f>
        <v>0</v>
      </c>
    </row>
    <row r="274" spans="1:6" x14ac:dyDescent="0.2">
      <c r="A274" s="192"/>
      <c r="B274" s="127"/>
      <c r="C274" s="116"/>
      <c r="D274" s="118"/>
      <c r="E274" s="116"/>
      <c r="F274" s="117"/>
    </row>
    <row r="275" spans="1:6" ht="89.25" x14ac:dyDescent="0.2">
      <c r="A275" s="192">
        <v>6</v>
      </c>
      <c r="B275" s="127" t="s">
        <v>225</v>
      </c>
      <c r="C275" s="116" t="s">
        <v>40</v>
      </c>
      <c r="D275" s="118">
        <v>3</v>
      </c>
      <c r="E275" s="116"/>
      <c r="F275" s="71">
        <f>E275*0.05</f>
        <v>0</v>
      </c>
    </row>
    <row r="276" spans="1:6" x14ac:dyDescent="0.2">
      <c r="A276" s="192"/>
      <c r="B276" s="127"/>
      <c r="C276" s="116"/>
      <c r="D276" s="118"/>
      <c r="E276" s="116"/>
      <c r="F276" s="117"/>
    </row>
    <row r="277" spans="1:6" ht="229.5" x14ac:dyDescent="0.2">
      <c r="A277" s="192">
        <v>7</v>
      </c>
      <c r="B277" s="127" t="s">
        <v>222</v>
      </c>
      <c r="C277" s="116" t="s">
        <v>40</v>
      </c>
      <c r="D277" s="118">
        <v>1</v>
      </c>
      <c r="E277" s="116"/>
      <c r="F277" s="71">
        <f>E277*0.05</f>
        <v>0</v>
      </c>
    </row>
    <row r="278" spans="1:6" x14ac:dyDescent="0.2">
      <c r="A278" s="192"/>
      <c r="B278" s="127"/>
      <c r="C278" s="116"/>
      <c r="D278" s="118"/>
      <c r="E278" s="116"/>
      <c r="F278" s="117"/>
    </row>
    <row r="279" spans="1:6" ht="76.5" x14ac:dyDescent="0.2">
      <c r="A279" s="192">
        <v>8</v>
      </c>
      <c r="B279" s="127" t="s">
        <v>224</v>
      </c>
      <c r="C279" s="116" t="s">
        <v>40</v>
      </c>
      <c r="D279" s="118">
        <v>1</v>
      </c>
      <c r="E279" s="116"/>
      <c r="F279" s="71">
        <f>E279*0.05</f>
        <v>0</v>
      </c>
    </row>
    <row r="280" spans="1:6" x14ac:dyDescent="0.2">
      <c r="A280" s="192"/>
      <c r="B280" s="127"/>
      <c r="C280" s="116"/>
      <c r="D280" s="118"/>
      <c r="E280" s="116"/>
      <c r="F280" s="117"/>
    </row>
    <row r="281" spans="1:6" ht="242.25" x14ac:dyDescent="0.2">
      <c r="A281" s="192">
        <v>9</v>
      </c>
      <c r="B281" s="127" t="s">
        <v>335</v>
      </c>
      <c r="C281" s="116" t="s">
        <v>40</v>
      </c>
      <c r="D281" s="118">
        <v>1</v>
      </c>
      <c r="E281" s="116"/>
      <c r="F281" s="71">
        <f>E281*0.05</f>
        <v>0</v>
      </c>
    </row>
    <row r="282" spans="1:6" x14ac:dyDescent="0.2">
      <c r="A282" s="192"/>
      <c r="B282" s="127"/>
      <c r="C282" s="116"/>
      <c r="D282" s="118"/>
      <c r="E282" s="116"/>
      <c r="F282" s="117"/>
    </row>
    <row r="283" spans="1:6" ht="89.25" x14ac:dyDescent="0.2">
      <c r="A283" s="192">
        <v>10</v>
      </c>
      <c r="B283" s="127" t="s">
        <v>326</v>
      </c>
      <c r="C283" s="116" t="s">
        <v>40</v>
      </c>
      <c r="D283" s="118">
        <v>1</v>
      </c>
      <c r="E283" s="116"/>
      <c r="F283" s="71">
        <f>E283*0.05</f>
        <v>0</v>
      </c>
    </row>
    <row r="284" spans="1:6" x14ac:dyDescent="0.2">
      <c r="A284" s="192"/>
      <c r="B284" s="127"/>
      <c r="C284" s="116"/>
      <c r="D284" s="118"/>
      <c r="E284" s="116"/>
      <c r="F284" s="117"/>
    </row>
    <row r="285" spans="1:6" ht="140.25" x14ac:dyDescent="0.2">
      <c r="A285" s="192">
        <v>11</v>
      </c>
      <c r="B285" s="127" t="s">
        <v>223</v>
      </c>
      <c r="C285" s="116" t="s">
        <v>40</v>
      </c>
      <c r="D285" s="118">
        <v>16</v>
      </c>
      <c r="E285" s="116"/>
      <c r="F285" s="71">
        <f>E285*0.05</f>
        <v>0</v>
      </c>
    </row>
    <row r="286" spans="1:6" x14ac:dyDescent="0.2">
      <c r="A286" s="192"/>
      <c r="B286" s="127"/>
      <c r="C286" s="116"/>
      <c r="D286" s="118"/>
      <c r="E286" s="116"/>
      <c r="F286" s="117"/>
    </row>
    <row r="287" spans="1:6" ht="140.25" x14ac:dyDescent="0.2">
      <c r="A287" s="192">
        <v>12</v>
      </c>
      <c r="B287" s="127" t="s">
        <v>228</v>
      </c>
      <c r="C287" s="116" t="s">
        <v>40</v>
      </c>
      <c r="D287" s="118">
        <v>2</v>
      </c>
      <c r="E287" s="116"/>
      <c r="F287" s="71">
        <f>E287*0.05</f>
        <v>0</v>
      </c>
    </row>
    <row r="288" spans="1:6" x14ac:dyDescent="0.2">
      <c r="A288" s="192"/>
      <c r="B288" s="127"/>
      <c r="C288" s="116"/>
      <c r="D288" s="118"/>
      <c r="E288" s="116"/>
      <c r="F288" s="117"/>
    </row>
    <row r="289" spans="1:6" ht="140.25" x14ac:dyDescent="0.2">
      <c r="A289" s="192">
        <v>13</v>
      </c>
      <c r="B289" s="127" t="s">
        <v>229</v>
      </c>
      <c r="C289" s="116" t="s">
        <v>40</v>
      </c>
      <c r="D289" s="118">
        <v>5</v>
      </c>
      <c r="E289" s="116"/>
      <c r="F289" s="71">
        <f>E289*0.05</f>
        <v>0</v>
      </c>
    </row>
    <row r="290" spans="1:6" x14ac:dyDescent="0.2">
      <c r="A290" s="192"/>
      <c r="B290" s="127"/>
      <c r="C290" s="116"/>
      <c r="D290" s="118"/>
      <c r="E290" s="116"/>
      <c r="F290" s="117"/>
    </row>
    <row r="291" spans="1:6" ht="127.5" x14ac:dyDescent="0.2">
      <c r="A291" s="192">
        <v>14</v>
      </c>
      <c r="B291" s="127" t="s">
        <v>230</v>
      </c>
      <c r="C291" s="116" t="s">
        <v>40</v>
      </c>
      <c r="D291" s="118">
        <v>1</v>
      </c>
      <c r="E291" s="116"/>
      <c r="F291" s="71">
        <f>E291*0.05</f>
        <v>0</v>
      </c>
    </row>
    <row r="292" spans="1:6" x14ac:dyDescent="0.2">
      <c r="A292" s="192"/>
      <c r="B292" s="127"/>
      <c r="C292" s="116"/>
      <c r="D292" s="118"/>
      <c r="E292" s="116"/>
      <c r="F292" s="117"/>
    </row>
    <row r="293" spans="1:6" ht="51" x14ac:dyDescent="0.2">
      <c r="A293" s="192">
        <v>15</v>
      </c>
      <c r="B293" s="97" t="s">
        <v>48</v>
      </c>
      <c r="C293" s="132"/>
      <c r="D293" s="104"/>
      <c r="E293" s="116"/>
      <c r="F293" s="71"/>
    </row>
    <row r="294" spans="1:6" x14ac:dyDescent="0.2">
      <c r="A294" s="192"/>
      <c r="B294" s="97"/>
      <c r="C294" s="132"/>
      <c r="D294" s="104"/>
      <c r="E294" s="116"/>
      <c r="F294" s="71"/>
    </row>
    <row r="295" spans="1:6" x14ac:dyDescent="0.2">
      <c r="A295" s="192"/>
      <c r="B295" s="68" t="s">
        <v>231</v>
      </c>
      <c r="C295" s="104" t="s">
        <v>22</v>
      </c>
      <c r="D295" s="104">
        <v>0.1</v>
      </c>
      <c r="E295" s="73"/>
      <c r="F295" s="71">
        <f>E295*0.05</f>
        <v>0</v>
      </c>
    </row>
    <row r="296" spans="1:6" x14ac:dyDescent="0.2">
      <c r="A296" s="2"/>
      <c r="B296" s="68"/>
      <c r="C296" s="104"/>
      <c r="D296" s="69"/>
      <c r="E296" s="73"/>
      <c r="F296" s="71"/>
    </row>
    <row r="297" spans="1:6" ht="13.5" customHeight="1" x14ac:dyDescent="0.2">
      <c r="A297" s="13">
        <f>A244</f>
        <v>8</v>
      </c>
      <c r="B297" s="169" t="s">
        <v>93</v>
      </c>
      <c r="C297" s="170"/>
      <c r="D297" s="171"/>
      <c r="E297" s="170"/>
      <c r="F297" s="172">
        <f>SUM(F249:F264)</f>
        <v>0</v>
      </c>
    </row>
    <row r="298" spans="1:6" x14ac:dyDescent="0.2">
      <c r="A298" s="2"/>
      <c r="B298" s="127"/>
      <c r="C298" s="116"/>
      <c r="D298" s="118"/>
      <c r="E298" s="116"/>
      <c r="F298" s="117"/>
    </row>
    <row r="299" spans="1:6" x14ac:dyDescent="0.2">
      <c r="A299" s="2"/>
      <c r="B299" s="127"/>
      <c r="C299" s="116"/>
      <c r="D299" s="118"/>
      <c r="E299" s="116"/>
      <c r="F299" s="117"/>
    </row>
    <row r="300" spans="1:6" x14ac:dyDescent="0.2">
      <c r="A300" s="31">
        <v>9</v>
      </c>
      <c r="B300" s="128" t="s">
        <v>64</v>
      </c>
      <c r="C300" s="116"/>
      <c r="D300" s="118"/>
      <c r="E300" s="116"/>
      <c r="F300" s="117"/>
    </row>
    <row r="301" spans="1:6" x14ac:dyDescent="0.2">
      <c r="A301" s="2"/>
      <c r="B301" s="127"/>
      <c r="C301" s="116"/>
      <c r="D301" s="118"/>
      <c r="E301" s="116"/>
      <c r="F301" s="117"/>
    </row>
    <row r="302" spans="1:6" ht="51" x14ac:dyDescent="0.2">
      <c r="A302" s="5">
        <v>9.01</v>
      </c>
      <c r="B302" s="97" t="s">
        <v>65</v>
      </c>
      <c r="C302" s="150" t="s">
        <v>25</v>
      </c>
      <c r="D302" s="69">
        <v>668.52</v>
      </c>
      <c r="E302" s="133"/>
      <c r="F302" s="71">
        <f>E302*D302</f>
        <v>0</v>
      </c>
    </row>
    <row r="303" spans="1:6" x14ac:dyDescent="0.2">
      <c r="A303" s="2"/>
      <c r="B303" s="127"/>
      <c r="C303" s="116"/>
      <c r="D303" s="118"/>
      <c r="E303" s="116"/>
      <c r="F303" s="117"/>
    </row>
    <row r="304" spans="1:6" x14ac:dyDescent="0.2">
      <c r="A304" s="15">
        <f>A300</f>
        <v>9</v>
      </c>
      <c r="B304" s="175" t="s">
        <v>66</v>
      </c>
      <c r="C304" s="140"/>
      <c r="D304" s="141"/>
      <c r="E304" s="140"/>
      <c r="F304" s="142">
        <f>SUM(F302:F303)</f>
        <v>0</v>
      </c>
    </row>
    <row r="306" spans="1:6" x14ac:dyDescent="0.2">
      <c r="A306" s="31">
        <v>10</v>
      </c>
      <c r="B306" s="128" t="s">
        <v>233</v>
      </c>
      <c r="C306" s="116"/>
      <c r="D306" s="118"/>
      <c r="E306" s="116"/>
      <c r="F306" s="117"/>
    </row>
    <row r="307" spans="1:6" x14ac:dyDescent="0.2">
      <c r="A307" s="2"/>
      <c r="B307" s="127"/>
      <c r="C307" s="116"/>
      <c r="D307" s="118"/>
      <c r="E307" s="116"/>
      <c r="F307" s="117"/>
    </row>
    <row r="308" spans="1:6" ht="25.5" x14ac:dyDescent="0.2">
      <c r="A308" s="190">
        <v>1</v>
      </c>
      <c r="B308" s="97" t="s">
        <v>234</v>
      </c>
      <c r="C308" s="150"/>
      <c r="D308" s="69"/>
      <c r="E308" s="133"/>
      <c r="F308" s="71"/>
    </row>
    <row r="309" spans="1:6" ht="51" x14ac:dyDescent="0.2">
      <c r="A309" s="190"/>
      <c r="B309" s="176" t="s">
        <v>235</v>
      </c>
      <c r="C309" s="150" t="s">
        <v>40</v>
      </c>
      <c r="D309" s="69">
        <v>3</v>
      </c>
      <c r="E309" s="133"/>
      <c r="F309" s="71">
        <f t="shared" ref="F309:F314" si="0">E309*D309</f>
        <v>0</v>
      </c>
    </row>
    <row r="310" spans="1:6" ht="51" x14ac:dyDescent="0.2">
      <c r="A310" s="190"/>
      <c r="B310" s="176" t="s">
        <v>236</v>
      </c>
      <c r="C310" s="150" t="s">
        <v>40</v>
      </c>
      <c r="D310" s="69">
        <v>3</v>
      </c>
      <c r="E310" s="133"/>
      <c r="F310" s="71">
        <f t="shared" si="0"/>
        <v>0</v>
      </c>
    </row>
    <row r="311" spans="1:6" x14ac:dyDescent="0.2">
      <c r="A311" s="190"/>
      <c r="B311" s="176" t="s">
        <v>237</v>
      </c>
      <c r="C311" s="150" t="s">
        <v>40</v>
      </c>
      <c r="D311" s="69">
        <v>4</v>
      </c>
      <c r="E311" s="133"/>
      <c r="F311" s="71">
        <f t="shared" si="0"/>
        <v>0</v>
      </c>
    </row>
    <row r="312" spans="1:6" x14ac:dyDescent="0.2">
      <c r="A312" s="190"/>
      <c r="B312" s="176" t="s">
        <v>238</v>
      </c>
      <c r="C312" s="150" t="s">
        <v>40</v>
      </c>
      <c r="D312" s="69">
        <v>3</v>
      </c>
      <c r="E312" s="133"/>
      <c r="F312" s="71">
        <f t="shared" si="0"/>
        <v>0</v>
      </c>
    </row>
    <row r="313" spans="1:6" ht="25.5" x14ac:dyDescent="0.2">
      <c r="A313" s="190"/>
      <c r="B313" s="176" t="s">
        <v>239</v>
      </c>
      <c r="C313" s="150" t="s">
        <v>40</v>
      </c>
      <c r="D313" s="69">
        <v>3</v>
      </c>
      <c r="E313" s="133"/>
      <c r="F313" s="71">
        <f t="shared" si="0"/>
        <v>0</v>
      </c>
    </row>
    <row r="314" spans="1:6" ht="25.5" x14ac:dyDescent="0.2">
      <c r="A314" s="190"/>
      <c r="B314" s="176" t="s">
        <v>240</v>
      </c>
      <c r="C314" s="150" t="s">
        <v>40</v>
      </c>
      <c r="D314" s="69">
        <v>3</v>
      </c>
      <c r="E314" s="133"/>
      <c r="F314" s="71">
        <f t="shared" si="0"/>
        <v>0</v>
      </c>
    </row>
    <row r="315" spans="1:6" x14ac:dyDescent="0.2">
      <c r="A315" s="190"/>
      <c r="B315" s="97"/>
      <c r="C315" s="150"/>
      <c r="D315" s="69"/>
      <c r="E315" s="133"/>
      <c r="F315" s="71"/>
    </row>
    <row r="316" spans="1:6" ht="25.5" x14ac:dyDescent="0.2">
      <c r="A316" s="190">
        <v>2</v>
      </c>
      <c r="B316" s="97" t="s">
        <v>241</v>
      </c>
      <c r="C316" s="150" t="s">
        <v>40</v>
      </c>
      <c r="D316" s="69">
        <v>7</v>
      </c>
      <c r="E316" s="133"/>
      <c r="F316" s="71">
        <f>E316*D316</f>
        <v>0</v>
      </c>
    </row>
    <row r="317" spans="1:6" x14ac:dyDescent="0.2">
      <c r="A317" s="190"/>
      <c r="B317" s="97"/>
      <c r="C317" s="150"/>
      <c r="D317" s="69"/>
      <c r="E317" s="133"/>
      <c r="F317" s="71"/>
    </row>
    <row r="318" spans="1:6" ht="38.25" x14ac:dyDescent="0.2">
      <c r="A318" s="190">
        <v>3</v>
      </c>
      <c r="B318" s="97" t="s">
        <v>242</v>
      </c>
      <c r="C318" s="150" t="s">
        <v>22</v>
      </c>
      <c r="D318" s="69">
        <v>1</v>
      </c>
      <c r="E318" s="133"/>
      <c r="F318" s="71">
        <v>3280</v>
      </c>
    </row>
    <row r="319" spans="1:6" x14ac:dyDescent="0.2">
      <c r="A319" s="190"/>
      <c r="B319" s="97"/>
      <c r="C319" s="150"/>
      <c r="D319" s="69"/>
      <c r="E319" s="133"/>
      <c r="F319" s="71"/>
    </row>
    <row r="320" spans="1:6" ht="25.5" x14ac:dyDescent="0.2">
      <c r="A320" s="190">
        <v>4</v>
      </c>
      <c r="B320" s="97" t="s">
        <v>243</v>
      </c>
      <c r="C320" s="150" t="s">
        <v>22</v>
      </c>
      <c r="D320" s="69">
        <v>1</v>
      </c>
      <c r="E320" s="133"/>
      <c r="F320" s="71">
        <f>E320*D320</f>
        <v>0</v>
      </c>
    </row>
    <row r="321" spans="1:6" x14ac:dyDescent="0.2">
      <c r="A321" s="190"/>
      <c r="B321" s="97"/>
      <c r="C321" s="150"/>
      <c r="D321" s="69"/>
      <c r="E321" s="133"/>
      <c r="F321" s="71"/>
    </row>
    <row r="322" spans="1:6" ht="38.25" x14ac:dyDescent="0.2">
      <c r="A322" s="190">
        <v>5</v>
      </c>
      <c r="B322" s="97" t="s">
        <v>275</v>
      </c>
      <c r="C322" s="150" t="s">
        <v>40</v>
      </c>
      <c r="D322" s="69">
        <v>19</v>
      </c>
      <c r="E322" s="133"/>
      <c r="F322" s="71">
        <f>E322*D322</f>
        <v>0</v>
      </c>
    </row>
    <row r="323" spans="1:6" x14ac:dyDescent="0.2">
      <c r="A323" s="190"/>
      <c r="B323" s="97"/>
      <c r="C323" s="150"/>
      <c r="D323" s="69"/>
      <c r="E323" s="133"/>
      <c r="F323" s="71"/>
    </row>
    <row r="324" spans="1:6" x14ac:dyDescent="0.2">
      <c r="A324" s="190">
        <v>6</v>
      </c>
      <c r="B324" s="97" t="s">
        <v>320</v>
      </c>
      <c r="C324" s="150" t="s">
        <v>39</v>
      </c>
      <c r="D324" s="69">
        <v>25</v>
      </c>
      <c r="E324" s="133"/>
      <c r="F324" s="71">
        <f>E324*D324</f>
        <v>0</v>
      </c>
    </row>
    <row r="325" spans="1:6" x14ac:dyDescent="0.2">
      <c r="A325" s="190"/>
      <c r="B325" s="97"/>
      <c r="C325" s="150"/>
      <c r="D325" s="69"/>
      <c r="E325" s="133"/>
      <c r="F325" s="71"/>
    </row>
    <row r="326" spans="1:6" ht="38.25" x14ac:dyDescent="0.2">
      <c r="A326" s="190">
        <v>7</v>
      </c>
      <c r="B326" s="97" t="s">
        <v>322</v>
      </c>
      <c r="C326" s="150" t="s">
        <v>22</v>
      </c>
      <c r="D326" s="69">
        <v>1</v>
      </c>
      <c r="E326" s="133"/>
      <c r="F326" s="71">
        <f>E326*D326</f>
        <v>0</v>
      </c>
    </row>
    <row r="327" spans="1:6" x14ac:dyDescent="0.2">
      <c r="A327" s="190"/>
      <c r="B327" s="97"/>
      <c r="C327" s="150"/>
      <c r="D327" s="69"/>
      <c r="E327" s="133"/>
      <c r="F327" s="71"/>
    </row>
    <row r="328" spans="1:6" x14ac:dyDescent="0.2">
      <c r="A328" s="190">
        <v>8</v>
      </c>
      <c r="B328" s="97" t="s">
        <v>244</v>
      </c>
      <c r="C328" s="150"/>
      <c r="D328" s="69"/>
      <c r="E328" s="133"/>
      <c r="F328" s="71"/>
    </row>
    <row r="329" spans="1:6" ht="63.75" x14ac:dyDescent="0.2">
      <c r="A329" s="190"/>
      <c r="B329" s="97" t="s">
        <v>318</v>
      </c>
      <c r="C329" s="150" t="s">
        <v>22</v>
      </c>
      <c r="D329" s="69">
        <v>6</v>
      </c>
      <c r="E329" s="133"/>
      <c r="F329" s="71">
        <f>E329*D329</f>
        <v>0</v>
      </c>
    </row>
    <row r="330" spans="1:6" ht="63.75" x14ac:dyDescent="0.2">
      <c r="A330" s="190"/>
      <c r="B330" s="97" t="s">
        <v>319</v>
      </c>
      <c r="C330" s="150" t="s">
        <v>22</v>
      </c>
      <c r="D330" s="69">
        <v>5</v>
      </c>
      <c r="E330" s="133"/>
      <c r="F330" s="71">
        <f>E330*D330</f>
        <v>0</v>
      </c>
    </row>
    <row r="331" spans="1:6" x14ac:dyDescent="0.2">
      <c r="A331" s="190"/>
      <c r="B331" s="97"/>
      <c r="C331" s="150"/>
      <c r="D331" s="69"/>
      <c r="E331" s="133"/>
      <c r="F331" s="71"/>
    </row>
    <row r="332" spans="1:6" ht="51" x14ac:dyDescent="0.2">
      <c r="A332" s="192">
        <v>9</v>
      </c>
      <c r="B332" s="97" t="s">
        <v>48</v>
      </c>
      <c r="C332" s="132"/>
      <c r="D332" s="104"/>
      <c r="E332" s="116"/>
      <c r="F332" s="71"/>
    </row>
    <row r="333" spans="1:6" x14ac:dyDescent="0.2">
      <c r="A333" s="192"/>
      <c r="B333" s="97"/>
      <c r="C333" s="132"/>
      <c r="D333" s="104"/>
      <c r="E333" s="116"/>
      <c r="F333" s="71"/>
    </row>
    <row r="334" spans="1:6" x14ac:dyDescent="0.2">
      <c r="A334" s="192"/>
      <c r="B334" s="68" t="s">
        <v>323</v>
      </c>
      <c r="C334" s="104" t="s">
        <v>22</v>
      </c>
      <c r="D334" s="104">
        <v>0.1</v>
      </c>
      <c r="E334" s="73"/>
      <c r="F334" s="71">
        <f>E334*0.05</f>
        <v>0</v>
      </c>
    </row>
    <row r="335" spans="1:6" x14ac:dyDescent="0.2">
      <c r="A335" s="5"/>
      <c r="B335" s="97"/>
      <c r="C335" s="150"/>
      <c r="D335" s="69"/>
      <c r="E335" s="133"/>
      <c r="F335" s="71"/>
    </row>
    <row r="336" spans="1:6" x14ac:dyDescent="0.2">
      <c r="A336" s="15">
        <f>A306</f>
        <v>10</v>
      </c>
      <c r="B336" s="175" t="s">
        <v>273</v>
      </c>
      <c r="C336" s="140"/>
      <c r="D336" s="141"/>
      <c r="E336" s="140"/>
      <c r="F336" s="142"/>
    </row>
    <row r="337" spans="1:6" x14ac:dyDescent="0.2">
      <c r="A337" s="5"/>
      <c r="B337" s="97"/>
      <c r="C337" s="150"/>
      <c r="D337" s="69"/>
      <c r="E337" s="133"/>
      <c r="F337" s="71"/>
    </row>
    <row r="338" spans="1:6" x14ac:dyDescent="0.2">
      <c r="A338" s="5"/>
      <c r="B338" s="97"/>
      <c r="C338" s="150"/>
      <c r="D338" s="69"/>
      <c r="E338" s="133"/>
      <c r="F338" s="71"/>
    </row>
    <row r="339" spans="1:6" x14ac:dyDescent="0.2">
      <c r="A339" s="5"/>
      <c r="B339" s="97"/>
      <c r="C339" s="150"/>
      <c r="D339" s="69"/>
      <c r="E339" s="133"/>
      <c r="F339" s="71"/>
    </row>
    <row r="340" spans="1:6" x14ac:dyDescent="0.2">
      <c r="A340" s="5"/>
      <c r="B340" s="97"/>
      <c r="C340" s="150"/>
      <c r="D340" s="69"/>
      <c r="E340" s="133"/>
      <c r="F340" s="71"/>
    </row>
    <row r="341" spans="1:6" x14ac:dyDescent="0.2">
      <c r="A341" s="5"/>
      <c r="B341" s="97"/>
      <c r="C341" s="150"/>
      <c r="D341" s="69"/>
      <c r="E341" s="133"/>
      <c r="F341" s="71"/>
    </row>
    <row r="342" spans="1:6" x14ac:dyDescent="0.2">
      <c r="A342" s="5"/>
      <c r="B342" s="97"/>
      <c r="C342" s="150"/>
      <c r="D342" s="69"/>
      <c r="E342" s="133"/>
      <c r="F342" s="71"/>
    </row>
    <row r="343" spans="1:6" x14ac:dyDescent="0.2">
      <c r="A343" s="5"/>
      <c r="B343" s="97"/>
      <c r="C343" s="150"/>
      <c r="D343" s="69"/>
      <c r="E343" s="133"/>
      <c r="F343" s="71"/>
    </row>
    <row r="344" spans="1:6" x14ac:dyDescent="0.2">
      <c r="A344" s="2"/>
      <c r="B344" s="127"/>
      <c r="C344" s="116"/>
      <c r="D344" s="118"/>
      <c r="E344" s="116"/>
      <c r="F344" s="117"/>
    </row>
  </sheetData>
  <mergeCells count="48">
    <mergeCell ref="B257:C257"/>
    <mergeCell ref="B258:C258"/>
    <mergeCell ref="B259:C259"/>
    <mergeCell ref="B260:C260"/>
    <mergeCell ref="B261:F261"/>
    <mergeCell ref="B256:C256"/>
    <mergeCell ref="B224:F224"/>
    <mergeCell ref="B225:F225"/>
    <mergeCell ref="B247:F247"/>
    <mergeCell ref="B248:F248"/>
    <mergeCell ref="B249:F249"/>
    <mergeCell ref="B250:F250"/>
    <mergeCell ref="B251:C251"/>
    <mergeCell ref="B252:C252"/>
    <mergeCell ref="B253:C253"/>
    <mergeCell ref="B254:C254"/>
    <mergeCell ref="B255:C255"/>
    <mergeCell ref="B104:F104"/>
    <mergeCell ref="B105:F105"/>
    <mergeCell ref="B106:F106"/>
    <mergeCell ref="B223:F223"/>
    <mergeCell ref="B108:F108"/>
    <mergeCell ref="B109:F109"/>
    <mergeCell ref="B110:F110"/>
    <mergeCell ref="B111:F111"/>
    <mergeCell ref="B112:F112"/>
    <mergeCell ref="B113:F113"/>
    <mergeCell ref="B114:F114"/>
    <mergeCell ref="B115:F115"/>
    <mergeCell ref="B167:F167"/>
    <mergeCell ref="B187:F187"/>
    <mergeCell ref="B192:F192"/>
    <mergeCell ref="B73:F73"/>
    <mergeCell ref="B262:F262"/>
    <mergeCell ref="B22:F22"/>
    <mergeCell ref="B50:F50"/>
    <mergeCell ref="B70:F70"/>
    <mergeCell ref="B71:F71"/>
    <mergeCell ref="B72:F72"/>
    <mergeCell ref="B107:F107"/>
    <mergeCell ref="B74:F74"/>
    <mergeCell ref="B75:F75"/>
    <mergeCell ref="B98:F98"/>
    <mergeCell ref="B99:F99"/>
    <mergeCell ref="B100:F100"/>
    <mergeCell ref="B101:F101"/>
    <mergeCell ref="B102:F102"/>
    <mergeCell ref="B103:F103"/>
  </mergeCells>
  <pageMargins left="0.70866141732283472" right="0.70866141732283472" top="0.74803149606299213" bottom="0.74803149606299213" header="0.31496062992125984" footer="0.31496062992125984"/>
  <pageSetup paperSize="9" scale="38" orientation="portrait" r:id="rId1"/>
  <headerFooter>
    <oddHeader>&amp;L&amp;"-,Krepko"IZDELAVA POSNETKA OBSTOJEČEGA STANJA IN PROJEKTNE DOKUMENTACIJE PZI ZA 
OBNOVO OPERATIVNO VZDRŽEVALNEGA OBJEKTA (OVO) NA TERMINALU EET_ POPIS GOI DEL&amp;R
&amp;"Tahoma,Krepko"&amp;12BIRO 42 d.o.o.</oddHeader>
    <oddFooter>Stran &amp;P od &amp;N</oddFooter>
  </headerFooter>
  <rowBreaks count="12" manualBreakCount="12">
    <brk id="15" max="5" man="1"/>
    <brk id="45" max="5" man="1"/>
    <brk id="65" max="5" man="1"/>
    <brk id="93" max="5" man="1"/>
    <brk id="145" max="5" man="1"/>
    <brk id="162" max="5" man="1"/>
    <brk id="182" max="5" man="1"/>
    <brk id="218" max="5" man="1"/>
    <brk id="242" max="5" man="1"/>
    <brk id="275" max="5" man="1"/>
    <brk id="287" max="5" man="1"/>
    <brk id="29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Rekapitulacija</vt:lpstr>
      <vt:lpstr>A - GRADBENA DELA</vt:lpstr>
      <vt:lpstr>B - OBRTNIŠKA DELA </vt:lpstr>
      <vt:lpstr>'A - GRADBENA DELA'!Print_Area</vt:lpstr>
      <vt:lpstr>'B - OBRTNIŠKA DELA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Andro</dc:creator>
  <cp:lastModifiedBy>Špela Brezavšček</cp:lastModifiedBy>
  <cp:lastPrinted>2017-07-05T08:13:11Z</cp:lastPrinted>
  <dcterms:created xsi:type="dcterms:W3CDTF">2015-11-09T12:04:50Z</dcterms:created>
  <dcterms:modified xsi:type="dcterms:W3CDTF">2017-07-07T08:02:56Z</dcterms:modified>
</cp:coreProperties>
</file>