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325" windowHeight="14490" tabRatio="598" activeTab="0"/>
  </bookViews>
  <sheets>
    <sheet name="Rekapitulacija" sheetId="1" r:id="rId1"/>
    <sheet name="TRT1" sheetId="2" r:id="rId2"/>
    <sheet name="TRT2" sheetId="3" r:id="rId3"/>
    <sheet name="TRT3" sheetId="4" r:id="rId4"/>
  </sheets>
  <definedNames>
    <definedName name="_xlnm.Print_Area" localSheetId="1">'TRT1'!$A$1:$E$92</definedName>
    <definedName name="_xlnm.Print_Area" localSheetId="2">'TRT2'!$A$1:$E$108</definedName>
    <definedName name="_xlnm.Print_Area" localSheetId="3">'TRT3'!$A$1:$E$88</definedName>
    <definedName name="_xlnm.Print_Titles" localSheetId="1">'TRT1'!$7:$7</definedName>
    <definedName name="_xlnm.Print_Titles" localSheetId="2">'TRT2'!$7:$7</definedName>
    <definedName name="_xlnm.Print_Titles" localSheetId="3">'TRT3'!$7:$7</definedName>
  </definedNames>
  <calcPr fullCalcOnLoad="1"/>
</workbook>
</file>

<file path=xl/sharedStrings.xml><?xml version="1.0" encoding="utf-8"?>
<sst xmlns="http://schemas.openxmlformats.org/spreadsheetml/2006/main" count="301" uniqueCount="122">
  <si>
    <t>1.</t>
  </si>
  <si>
    <t>2.</t>
  </si>
  <si>
    <t>3.</t>
  </si>
  <si>
    <t>4.</t>
  </si>
  <si>
    <t>5.</t>
  </si>
  <si>
    <t>6.</t>
  </si>
  <si>
    <t>7.</t>
  </si>
  <si>
    <t>9.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</si>
  <si>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</si>
  <si>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</si>
  <si>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A.</t>
  </si>
  <si>
    <t>18.</t>
  </si>
  <si>
    <t>19.</t>
  </si>
  <si>
    <t>B.</t>
  </si>
  <si>
    <t>REKAPITULACIJA</t>
  </si>
  <si>
    <t>kpl</t>
  </si>
  <si>
    <t>količina</t>
  </si>
  <si>
    <t>cena/enoto brez DDV</t>
  </si>
  <si>
    <t>skupaj brez DDV</t>
  </si>
  <si>
    <t>S K U P A J  B R E Z  D D V :</t>
  </si>
  <si>
    <t>SKUPAJ BREZ DDV</t>
  </si>
  <si>
    <t>SKUPAJ Z DDV</t>
  </si>
  <si>
    <t>Popis del s predizmerami in ocena vrednosti investicije</t>
  </si>
  <si>
    <t>armaturne palice (S500)           kg</t>
  </si>
  <si>
    <t>armaturne mreže (S500)           kg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</si>
  <si>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</si>
  <si>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</si>
  <si>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</si>
  <si>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</si>
  <si>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</si>
  <si>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</si>
  <si>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</si>
  <si>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</si>
  <si>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</si>
  <si>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</si>
  <si>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C.</t>
  </si>
  <si>
    <t>DDV 22%</t>
  </si>
  <si>
    <t>Sanacija roba obale TRT1</t>
  </si>
  <si>
    <t>Sanacija roba obale TRT2</t>
  </si>
  <si>
    <t>Sanacija roba obale TRT3</t>
  </si>
  <si>
    <t>SANACIJA ROBA OBALE TRT1, TRT2 IN TRT3</t>
  </si>
  <si>
    <t>ROB OBALE TRT2</t>
  </si>
  <si>
    <t>ROB OBALE TRT1</t>
  </si>
  <si>
    <t>ROB OBALE TRT3</t>
  </si>
  <si>
    <t>2 x 0,10 x 201,4 = 40,28</t>
  </si>
  <si>
    <t>0,7 x 0,10 x 201,4 = 14,1</t>
  </si>
  <si>
    <t>Čiščenje obstoječe armature na horizontalni površini obale do zahtevanega sijaja (SA2,5 pri peskanih površinah oziroma ST2 pri ročnem čiščenju).</t>
  </si>
  <si>
    <t>2 x 201,4 = 402,8</t>
  </si>
  <si>
    <t>Čiščenje obstoječe armature na vertikalni površini obale do zahtevanega sijaja (SA2,5 pri peskanih površinah oziroma ST2 pri ročnem čiščenju).</t>
  </si>
  <si>
    <t>0,7 x 201,4 = 140,98</t>
  </si>
  <si>
    <t>Premaz obstoječe armature na horizontalni površini obale s premazom, ki služi kot kontaktni premaz in protikorozijska zaščita armature (skladno s SIST EN 1504-7).</t>
  </si>
  <si>
    <t>Premaz obstoječe armature na vertikalni površini obale s premazom, ki služi kot kontaktni premaz in protikorozijska zaščita armature (skladno s SIST EN 1504-7).</t>
  </si>
  <si>
    <t>Čiščenje obstoječe armature na preostali površini obale do zahtevanega sijaja (SA2,5 pri peskanih površinah oziroma ST2 pri ročnem čiščenju), ocena: 20% celotne površine.</t>
  </si>
  <si>
    <t>Premaz obstoječe armature na preostali površini obale s premazom, ki služi kot kontaktni premaz in protikorozijska zaščita armature (skladno s SIST EN 1504-7), ocena: 20% površine obale.</t>
  </si>
  <si>
    <t>0,7 x 201,4 + (1,01 x 201,4) x 0,2 = 181,66</t>
  </si>
  <si>
    <t>Dobava in izdelava enostranskega opaža na vertikalni površini obale na morski strani, vključno s sidranjem v obalno konstrukcijo.</t>
  </si>
  <si>
    <t>Dobava in vgradnja novega zaščitnega sanacijskega sloja betona horizontalne površine, ki mora ustrezati zahtevam iz tehničnega poročila (C35/45 XC4/XS3/XF3/XM2).</t>
  </si>
  <si>
    <r>
      <t xml:space="preserve">Dobava in vgradnja novega zaščitnega sanacijskega sloja samozgoščevalnega betona vertikalne površine, ki mora ustrezati zahtevam iz tehničnega poročila (C35/45 XC4/XS3, 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SF2).</t>
    </r>
  </si>
  <si>
    <r>
      <t xml:space="preserve">Dobava in vgradnja novega zaščitnega sanacijskega sloja samozgoščevalnega betona preostale površine, ki mora ustrezati zahtevam iz tehničnega poročila (C35/45 XC4/XS3, 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SF2), ocena: 20% celotne površine.</t>
    </r>
  </si>
  <si>
    <t>Pranje vseh pripravljenih betonskih površin pred betoniranjem in reprofilacijo z vodnim curkom s pritiskom 40-60 MPa ter zbiranje in prenos odpadnega materiala na deponijo.</t>
  </si>
  <si>
    <t>402,8 + 140,98 + 40,68 = 584,46</t>
  </si>
  <si>
    <t>Krivljenje, rezanje, dobava in vgradnja dodatne armature v rob obale v skladu z detajlom projektanta, ki bo posredovan glede na ugotovljeno stanje po odbijanju betona, v ceni je potrebno upoštevati eventualno sidranje armature v AB konstrukcijo z epoksidnim lepilom in vrtajnem lukenj premera do 25 mm (ocena 4 sidra / m2 povrišne kjer se dodaja armatura).</t>
  </si>
  <si>
    <t>Premaz vseh saniranih betonskih površin s penetrabilnim sredstvom za nego svežega betona in nadaljnjo zaščito betona pred prodorom agresivnih snovi, skladno s SIST EN 1504-2 (kot npr. Pavishield).</t>
  </si>
  <si>
    <t>Preiskave betonov pripravljene obstoječe betonske površine: kontrola vsebnosti kloridov in sulfatov, kontrola stopnje pH, kontrola odtržne trdnosti ("pull-off"), vključno z izdelavo poročila, preiskave mora izvesti certificirana inštitucija za kontrolo kakovosti gradbenih materialov, minimalno št. preiskusnih mest: 4 na horizontalni površini in 2 na vertikalni površini.</t>
  </si>
  <si>
    <t>0,7 x 0,10 x 200 = 14</t>
  </si>
  <si>
    <t>0,7 x 200 = 140</t>
  </si>
  <si>
    <t>1,7 x 0,10 x 201,4 x 0,2 = 6,85</t>
  </si>
  <si>
    <t>1,7 x 201,4 x 0,2 = 68,48</t>
  </si>
  <si>
    <t>1,7 x 0,10 x 200 x 0,2 = 6,8</t>
  </si>
  <si>
    <t>Čiščenje obstoječe armature na preostali vertikalni površini obale do zahtevanega sijaja (SA2,5 pri peskanih površinah oziroma ST2 pri ročnem čiščenju), ocena: 20% celotne površine.</t>
  </si>
  <si>
    <t>1,7 x 200 x 0,2 = 68</t>
  </si>
  <si>
    <t>Premaz obstoječe armature na preostali horizontalni površini obale s premazom, ki služi kot kontaktni premaz in protikorozijska zaščita armature (skladno s SIST EN 1504-7), ocena: 25% površine obale.</t>
  </si>
  <si>
    <t>Premaz obstoječe armature na preostali vertikalni površini obale s premazom, ki služi kot kontaktni premaz in protikorozijska zaščita armature (skladno s SIST EN 1504-7), ocena: 20% površine obale.</t>
  </si>
  <si>
    <t>2 x 200 x 0,25 = 100</t>
  </si>
  <si>
    <t>Čiščenje obstoječe armature na preostali horizontalni površini obale do zahtevanega sijaja (SA2,5 pri peskanih površinah oziroma ST2 pri ročnem čiščenju), ocena: 25% celotne površine.</t>
  </si>
  <si>
    <t>0,7 x 200 + (1,01 x 200) x 0,2 = 180,4</t>
  </si>
  <si>
    <t>140 + 140 + 100 + 68 = 448</t>
  </si>
  <si>
    <t>Dobava in vgradnja novega zaščitnega sanacijskega sloja betona preostale horizontalne površine, ki mora ustrezati zahtevam iz tehničnega poročila (C35/45 XC4/XS3/XF3/XM2), ocena: 25% celotne površine.</t>
  </si>
  <si>
    <t>2 x 0,10 x 200 x 0,25 = 10</t>
  </si>
  <si>
    <r>
      <t xml:space="preserve">Dobava in vgradnja novega zaščitnega sanacijskega sloja samozgoščevalnega betona preostale vertikalne površine, ki mora ustrezati zahtevam iz tehničnega poročila (C35/45 XC4/XS3, 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SF2), ocena: 20% celotne površine.</t>
    </r>
  </si>
  <si>
    <t>Preiskave betonov pripravljene obstoječe betonske površine: kontrola vsebnosti kloridov in sulfatov, kontrola stopnje pH, kontrola odtržne trdnosti ("pull-off"), vključno z izdelavo poročila, preiskave mora izvesti certificirana inštitucija za kontrolo kakovosti gradbenih materialov, minimalno št. preiskusnih mest: 2 na horizontalni površini in 2 na vertikalni površini.</t>
  </si>
  <si>
    <t>2 x 0,10 x 236,43 = 47,29</t>
  </si>
  <si>
    <t>0,7 x 0,10 x 236,43 = 16,55</t>
  </si>
  <si>
    <t>1,7 x 0,10 x 236,43 x 0,2 = 8,04</t>
  </si>
  <si>
    <t>2 x 236,43 = 472,86</t>
  </si>
  <si>
    <t>0,7 x 236,43 = 165,50</t>
  </si>
  <si>
    <t>1,7 x 236,43 x 0,2 = 80,39</t>
  </si>
  <si>
    <t>0,7 x 236,43 + (1,01 x 236,43) x 0,2 = 213,26</t>
  </si>
  <si>
    <t>472,86 + 165,5 + 80,39 = 718,75</t>
  </si>
  <si>
    <t>Preiskave betonov pripravljene obstoječe betonske površine: kontrola vsebnosti kloridov in sulfatov, kontrola stopnje pH, kontrola odtržne trdnosti ("pull-off"), vključno z izdelavo poročila, preiskave mora izvesti certificirana inštitucija za kontrolo kakovosti gradbenih materialov, minimalno št. preiskusnih mest: 5 na horizontalni površini in 2 na vertikalni površini.</t>
  </si>
  <si>
    <t>Odstranjevanje zaščitnega sloja betona na horizontalni površini obale do globine približno 3 cm pod vgrajeno armaturo, z vodnim curkom pod visokim pritiskom (150-200 MPa)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</si>
  <si>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Odstranjevanje zaščitnega sloja betona na vertikalni površini obale do globine približno 3 cm pod vgrajeno armaturo,  z vodnim curkom pod visokim pritiskom (150-200 MPa), vključno s finim čiščenjem odstranjenih delcev ter odvozom materiala na gradbiščno deponijo do razdalje 3,0 km, v ceni postavke je potrebno upoštevati vso morebitno potrebno zaščito okoli območij priveznih bitev in sidrišč ladijskih odbojnikov.</t>
  </si>
  <si>
    <t>Odstranjevanje zaščitnega sloja betona na horizontalni površini obale do globine približno 3 cm pod vgrajeno armaturo,  z vodnim curkom pod visokim pritiskom (150-200 MPa),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</si>
  <si>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21.</t>
  </si>
  <si>
    <t>22.</t>
  </si>
  <si>
    <t>23.</t>
  </si>
  <si>
    <t>24.</t>
  </si>
  <si>
    <t>Sanacijo je potrebno izvajati po projektu PZI št. JP-06/19, ki je izdelan skladno s  smernicami poročila o pregledu objekta, ki ga je pripravil inštitut IGMAT d.d., pod oznako 176-KON-18.</t>
  </si>
  <si>
    <t>Demontaža mornarskih lestev (po potrebi) in ponovna montaža po zaključku del.</t>
  </si>
  <si>
    <t>kom</t>
  </si>
  <si>
    <t>(1,7 x 0,10 x 201,4 x 0,2) x 0,3 = 2,06</t>
  </si>
  <si>
    <t>(1,7 x 0,10 x 201,4 x 0,2) x 0,7 = 4,8</t>
  </si>
  <si>
    <t>Odstranjevanje zaščitnega sloja betona na preostali vertikalni površini obale (ocena: 20% površine obale), do globine približno 3 cm pod vgrajeno armaturo, 30% ocenjene površine se odstrani z vodnim curkom pod visokim pritiskom (150-200 MPa), vključno s finim čiščenjem odstranjenih delcev ter odvozom materiala na gradbiščno deponijo do razdalje 3,0 km, v ceni postavke je potrebno upoštevati vso morebitno potrebno zaščito okoli območij sidrišč ladijskih odbojnikov.</t>
  </si>
  <si>
    <t>Odstranjevanje zaščitnega sloja betona na preostali vertikalni površini obale (ocena: 20% površine obale), do globine približno 3 cm pod vgrajeno armaturo, 70% ocenjene površine se odstrani z odbijanjem z lahkimi pnevmatskimi kladivi, vključno s finim čiščenjem odstranjenih delcev ter odvozom materiala na gradbiščno deponijo do razdalje 3,0 km, v ceni postavke je potrebno upoštevati vso morebitno potrebno zaščito okoli območij sidrišč ladijskih odbojnikov.</t>
  </si>
  <si>
    <t>Demontaža gumijastih odbojnikov in ponovna montaža po zaključku del.</t>
  </si>
  <si>
    <t>Stroške za izvajanje tekoče kontrole vključno s pridobivanjem vseh potrebnih dokazil mora izvajalec vključiti v svojo ponudbeno ceno.</t>
  </si>
  <si>
    <t>Ureditev gradbišča, vključno z dobavo splavov, ki so potrebni za dela z morske strani in zavarovanjem zgornjega dela obale ob izvajanju posamezne faze vse v skladu z navodili in omejitvami naročnika ter projekta PZI; postavka zajema vse tri dele obale (TRT1, TRT2, TRT3)</t>
  </si>
  <si>
    <t>Odstranjevanje zaščitnega sloja betona na preostali horizontalni površini obale (ocena 25% površine obale) do globine približno 3 cm pod vgrajeno armaturo,  30% ocenjene površine se odstrani z vodnim curkom pod visokim pritiskom (150-200 MPa),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</si>
  <si>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(2 x 0,10 x 200 x 0,25) x 0,3 = 3</t>
  </si>
  <si>
    <t>Odstranjevanje zaščitnega sloja betona na preostali horizontalni površini obale (ocena 25% površine obale) do globine približno 3 cm pod vgrajeno armaturo,  70% ocenjene površine se odstrani z odbijanjem z lahkimi pnevmatskimi kladivi,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</si>
  <si>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(2 x 0,10 x 200 x 0,25) x 0,7 = 7</t>
  </si>
  <si>
    <t>Odstranjevanje zaščitnega sloja betona na preostali vertikalni površini obale (ocena 20% površine obale) do globine približno 3 cm pod vgrajeno armaturo,  30% ocenjene površine se odstrani z vodnim curkom pod visokim pritiskom (150-200 MPa),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</si>
  <si>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(1,7 x 0,10 x 200 x 0,2) x 0,3 = 2,0</t>
  </si>
  <si>
    <t>Odstranjevanje zaščitnega sloja betona na preostali vertikalni površini obale (ocena 20% površine obale) do globine približno 3 cm pod vgrajeno armaturo,  70% ocenjene površine se odstrani z odbijanjem z lahkimi pnevmatskimi kladivi, vključno s finim čiščenjem odstranjenih delcev ter odvozom materiala na gradbiščno deponijo do razdalje 3,0 km, v ceni postavke je potrebno upoštevati vso morebitno potrebno zaščito okoli območij priveznih bitev in tirnega nosilca ter jaškov za dostop v kolektor.</t>
  </si>
  <si>
    <t>(1,7 x 0,10 x 200 x 0,2) x 0,7 = 4,76</t>
  </si>
  <si>
    <t>25.</t>
  </si>
  <si>
    <t>26.</t>
  </si>
  <si>
    <t>(1,7 x 0,10 x 236,43 x 0,2) x 0,3 = 2,41</t>
  </si>
  <si>
    <t>(1,7 x 0,10 x 236,43 x 0,2) x 0,7 = 5,63</t>
  </si>
  <si>
    <t>Čiščenje (pranje z vodnim curkom pod pritiskom 40-60 MPa ter ročno čiščenje po potrebi) dilatacij in čiščenje notranjosti kolektorja, vključno z odvozom odpadnega materiala na deponijo.</t>
  </si>
  <si>
    <t>D</t>
  </si>
  <si>
    <t>Neopredvidena dela (10%)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</si>
</sst>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_);\(&quot;SIT&quot;#,##0\)"/>
    <numFmt numFmtId="173" formatCode="&quot;SIT&quot;#,##0_);[Red]\(&quot;SIT&quot;#,##0\)"/>
    <numFmt numFmtId="174" formatCode="&quot;SIT&quot;#,##0.00_);\(&quot;SIT&quot;#,##0.00\)"/>
    <numFmt numFmtId="175" formatCode="&quot;SIT&quot;#,##0.00_);[Red]\(&quot;SIT&quot;#,##0.00\)"/>
    <numFmt numFmtId="176" formatCode="_(&quot;SIT&quot;* #,##0_);_(&quot;SIT&quot;* \(#,##0\);_(&quot;SIT&quot;* &quot;-&quot;_);_(@_)"/>
    <numFmt numFmtId="177" formatCode="_(* #,##0_);_(* \(#,##0\);_(* &quot;-&quot;_);_(@_)"/>
    <numFmt numFmtId="178" formatCode="_(&quot;SIT&quot;* #,##0.00_);_(&quot;SIT&quot;* \(#,##0.00\);_(&quot;SIT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\ [$EUR]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echnic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justify" wrapText="1"/>
    </xf>
    <xf numFmtId="49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justify" vertical="justify" wrapText="1"/>
    </xf>
    <xf numFmtId="49" fontId="7" fillId="0" borderId="0" xfId="0" applyNumberFormat="1" applyFont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192" fontId="11" fillId="0" borderId="11" xfId="0" applyNumberFormat="1" applyFont="1" applyBorder="1" applyAlignment="1" applyProtection="1">
      <alignment/>
      <protection/>
    </xf>
    <xf numFmtId="192" fontId="11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2" fontId="11" fillId="0" borderId="0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92" fontId="11" fillId="0" borderId="12" xfId="0" applyNumberFormat="1" applyFont="1" applyBorder="1" applyAlignment="1" applyProtection="1">
      <alignment/>
      <protection/>
    </xf>
    <xf numFmtId="192" fontId="10" fillId="0" borderId="0" xfId="0" applyNumberFormat="1" applyFont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192" fontId="12" fillId="0" borderId="12" xfId="0" applyNumberFormat="1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92" fontId="10" fillId="33" borderId="0" xfId="0" applyNumberFormat="1" applyFont="1" applyFill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48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192" fontId="11" fillId="0" borderId="13" xfId="0" applyNumberFormat="1" applyFont="1" applyBorder="1" applyAlignment="1" applyProtection="1">
      <alignment/>
      <protection/>
    </xf>
    <xf numFmtId="4" fontId="5" fillId="34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justify" vertical="justify" wrapText="1"/>
      <protection/>
    </xf>
    <xf numFmtId="4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justify" vertical="justify" wrapText="1"/>
      <protection/>
    </xf>
    <xf numFmtId="4" fontId="5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justify" vertical="justify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justify" vertical="justify" wrapText="1"/>
      <protection/>
    </xf>
    <xf numFmtId="49" fontId="5" fillId="0" borderId="0" xfId="0" applyNumberFormat="1" applyFont="1" applyFill="1" applyAlignment="1" applyProtection="1">
      <alignment horizontal="right" vertical="top"/>
      <protection/>
    </xf>
    <xf numFmtId="4" fontId="5" fillId="0" borderId="0" xfId="0" applyNumberFormat="1" applyFont="1" applyFill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vertical="top"/>
      <protection/>
    </xf>
    <xf numFmtId="49" fontId="5" fillId="0" borderId="10" xfId="0" applyNumberFormat="1" applyFont="1" applyBorder="1" applyAlignment="1" applyProtection="1">
      <alignment horizontal="right" vertical="top" wrapText="1"/>
      <protection/>
    </xf>
    <xf numFmtId="4" fontId="5" fillId="0" borderId="10" xfId="0" applyNumberFormat="1" applyFont="1" applyBorder="1" applyAlignment="1" applyProtection="1">
      <alignment horizontal="center"/>
      <protection/>
    </xf>
    <xf numFmtId="4" fontId="5" fillId="34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justify" vertical="justify" wrapText="1"/>
      <protection/>
    </xf>
    <xf numFmtId="4" fontId="4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showZeros="0" tabSelected="1" zoomScalePageLayoutView="0" workbookViewId="0" topLeftCell="A1">
      <selection activeCell="Q17" sqref="Q17"/>
    </sheetView>
  </sheetViews>
  <sheetFormatPr defaultColWidth="9.140625" defaultRowHeight="12.75"/>
  <cols>
    <col min="1" max="1" width="5.28125" style="23" customWidth="1"/>
    <col min="2" max="2" width="43.57421875" style="23" customWidth="1"/>
    <col min="3" max="3" width="19.8515625" style="25" customWidth="1"/>
    <col min="4" max="4" width="9.140625" style="23" customWidth="1"/>
  </cols>
  <sheetData>
    <row r="2" ht="15.75">
      <c r="B2" s="24" t="s">
        <v>40</v>
      </c>
    </row>
    <row r="3" ht="15.75">
      <c r="A3" s="26"/>
    </row>
    <row r="4" ht="15.75">
      <c r="A4" s="26"/>
    </row>
    <row r="5" ht="15.75">
      <c r="A5" s="26"/>
    </row>
    <row r="6" ht="15.75">
      <c r="A6" s="26"/>
    </row>
    <row r="7" spans="1:2" ht="15.75">
      <c r="A7" s="26"/>
      <c r="B7" s="26" t="s">
        <v>22</v>
      </c>
    </row>
    <row r="15" spans="1:3" ht="16.5" thickBot="1">
      <c r="A15" s="27"/>
      <c r="B15" s="28" t="s">
        <v>14</v>
      </c>
      <c r="C15" s="29"/>
    </row>
    <row r="16" spans="1:3" ht="15">
      <c r="A16" s="27"/>
      <c r="B16" s="27"/>
      <c r="C16" s="30"/>
    </row>
    <row r="17" spans="1:4" s="17" customFormat="1" ht="18" customHeight="1">
      <c r="A17" s="31" t="s">
        <v>10</v>
      </c>
      <c r="B17" s="27" t="s">
        <v>37</v>
      </c>
      <c r="C17" s="30">
        <f>TRT1!E91</f>
        <v>0</v>
      </c>
      <c r="D17" s="32"/>
    </row>
    <row r="18" spans="1:4" s="17" customFormat="1" ht="18" customHeight="1">
      <c r="A18" s="31" t="s">
        <v>13</v>
      </c>
      <c r="B18" s="27" t="s">
        <v>38</v>
      </c>
      <c r="C18" s="33">
        <f>TRT2!E107</f>
        <v>0</v>
      </c>
      <c r="D18" s="32"/>
    </row>
    <row r="19" spans="1:4" s="17" customFormat="1" ht="18" customHeight="1">
      <c r="A19" s="31" t="s">
        <v>35</v>
      </c>
      <c r="B19" s="34" t="s">
        <v>39</v>
      </c>
      <c r="C19" s="35">
        <f>TRT3!E87</f>
        <v>0</v>
      </c>
      <c r="D19" s="32"/>
    </row>
    <row r="20" spans="1:4" s="17" customFormat="1" ht="18" customHeight="1" thickBot="1">
      <c r="A20" s="47" t="s">
        <v>120</v>
      </c>
      <c r="B20" s="48" t="s">
        <v>121</v>
      </c>
      <c r="C20" s="49">
        <f>(C17+C18+C19)*10%</f>
        <v>0</v>
      </c>
      <c r="D20" s="32"/>
    </row>
    <row r="21" spans="1:3" ht="18" customHeight="1" thickTop="1">
      <c r="A21" s="27"/>
      <c r="B21" s="26" t="s">
        <v>20</v>
      </c>
      <c r="C21" s="36">
        <f>SUM(C17:C20)</f>
        <v>0</v>
      </c>
    </row>
    <row r="22" spans="1:3" ht="18" customHeight="1">
      <c r="A22" s="27"/>
      <c r="B22" s="37" t="s">
        <v>36</v>
      </c>
      <c r="C22" s="38">
        <f>0.22*C21</f>
        <v>0</v>
      </c>
    </row>
    <row r="23" spans="1:4" s="21" customFormat="1" ht="18" customHeight="1">
      <c r="A23" s="27"/>
      <c r="B23" s="39" t="s">
        <v>21</v>
      </c>
      <c r="C23" s="40">
        <f>SUM(C21:C22)</f>
        <v>0</v>
      </c>
      <c r="D23" s="27"/>
    </row>
  </sheetData>
  <sheetProtection/>
  <printOptions/>
  <pageMargins left="0.984251968503937" right="0.1968503937007874" top="0.984251968503937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showZeros="0" zoomScaleSheetLayoutView="100" zoomScalePageLayoutView="0" workbookViewId="0" topLeftCell="A88">
      <selection activeCell="E91" sqref="E91"/>
    </sheetView>
  </sheetViews>
  <sheetFormatPr defaultColWidth="9.140625" defaultRowHeight="12.75"/>
  <cols>
    <col min="1" max="1" width="4.7109375" style="66" customWidth="1"/>
    <col min="2" max="2" width="43.140625" style="67" customWidth="1"/>
    <col min="3" max="3" width="9.00390625" style="68" customWidth="1"/>
    <col min="4" max="4" width="16.7109375" style="46" customWidth="1"/>
    <col min="5" max="5" width="16.7109375" style="68" customWidth="1"/>
    <col min="6" max="16384" width="9.140625" style="1" customWidth="1"/>
  </cols>
  <sheetData>
    <row r="1" spans="1:5" s="5" customFormat="1" ht="12.75">
      <c r="A1" s="51" t="s">
        <v>10</v>
      </c>
      <c r="B1" s="52" t="s">
        <v>42</v>
      </c>
      <c r="C1" s="53"/>
      <c r="D1" s="41"/>
      <c r="E1" s="53"/>
    </row>
    <row r="2" spans="1:5" s="5" customFormat="1" ht="12.75">
      <c r="A2" s="54"/>
      <c r="B2" s="52"/>
      <c r="C2" s="53"/>
      <c r="D2" s="41"/>
      <c r="E2" s="53"/>
    </row>
    <row r="3" spans="1:5" s="5" customFormat="1" ht="12.75">
      <c r="A3" s="54"/>
      <c r="B3" s="52"/>
      <c r="C3" s="53"/>
      <c r="D3" s="41"/>
      <c r="E3" s="53"/>
    </row>
    <row r="4" spans="1:5" s="5" customFormat="1" ht="51">
      <c r="A4" s="54"/>
      <c r="B4" s="52" t="s">
        <v>97</v>
      </c>
      <c r="C4" s="53"/>
      <c r="D4" s="41"/>
      <c r="E4" s="53"/>
    </row>
    <row r="5" spans="1:5" s="5" customFormat="1" ht="38.25">
      <c r="A5" s="54"/>
      <c r="B5" s="52" t="s">
        <v>105</v>
      </c>
      <c r="C5" s="53"/>
      <c r="D5" s="41"/>
      <c r="E5" s="53"/>
    </row>
    <row r="6" spans="1:5" s="5" customFormat="1" ht="12.75">
      <c r="A6" s="54"/>
      <c r="B6" s="52"/>
      <c r="C6" s="53"/>
      <c r="D6" s="41"/>
      <c r="E6" s="53"/>
    </row>
    <row r="7" spans="1:5" s="5" customFormat="1" ht="12.75">
      <c r="A7" s="54"/>
      <c r="B7" s="55"/>
      <c r="C7" s="53" t="s">
        <v>16</v>
      </c>
      <c r="D7" s="41" t="s">
        <v>17</v>
      </c>
      <c r="E7" s="53" t="s">
        <v>18</v>
      </c>
    </row>
    <row r="8" spans="1:5" s="5" customFormat="1" ht="78" customHeight="1">
      <c r="A8" s="54" t="s">
        <v>0</v>
      </c>
      <c r="B8" s="55" t="s">
        <v>106</v>
      </c>
      <c r="C8" s="53"/>
      <c r="D8" s="41"/>
      <c r="E8" s="53"/>
    </row>
    <row r="9" spans="1:5" s="5" customFormat="1" ht="12.75">
      <c r="A9" s="54"/>
      <c r="B9" s="55" t="s">
        <v>15</v>
      </c>
      <c r="C9" s="56">
        <v>1</v>
      </c>
      <c r="D9" s="42"/>
      <c r="E9" s="56">
        <f>ROUND((C9*D9),2)</f>
        <v>0</v>
      </c>
    </row>
    <row r="10" spans="1:5" s="5" customFormat="1" ht="12.75">
      <c r="A10" s="54"/>
      <c r="B10" s="55"/>
      <c r="C10" s="53"/>
      <c r="D10" s="41"/>
      <c r="E10" s="53"/>
    </row>
    <row r="11" spans="1:5" s="5" customFormat="1" ht="27.75" customHeight="1">
      <c r="A11" s="54" t="s">
        <v>1</v>
      </c>
      <c r="B11" s="55" t="s">
        <v>104</v>
      </c>
      <c r="C11" s="53"/>
      <c r="D11" s="41"/>
      <c r="E11" s="53"/>
    </row>
    <row r="12" spans="1:5" s="5" customFormat="1" ht="12.75">
      <c r="A12" s="54"/>
      <c r="B12" s="55" t="s">
        <v>99</v>
      </c>
      <c r="C12" s="56">
        <v>14</v>
      </c>
      <c r="D12" s="42"/>
      <c r="E12" s="56">
        <f>ROUND((C12*D12),2)</f>
        <v>0</v>
      </c>
    </row>
    <row r="13" spans="1:5" s="5" customFormat="1" ht="12.75">
      <c r="A13" s="54"/>
      <c r="B13" s="55"/>
      <c r="C13" s="56"/>
      <c r="D13" s="42"/>
      <c r="E13" s="56"/>
    </row>
    <row r="14" spans="1:5" s="5" customFormat="1" ht="25.5" customHeight="1">
      <c r="A14" s="54" t="s">
        <v>2</v>
      </c>
      <c r="B14" s="55" t="s">
        <v>98</v>
      </c>
      <c r="C14" s="53"/>
      <c r="D14" s="41"/>
      <c r="E14" s="53"/>
    </row>
    <row r="15" spans="1:5" s="5" customFormat="1" ht="12.75">
      <c r="A15" s="54"/>
      <c r="B15" s="55" t="s">
        <v>99</v>
      </c>
      <c r="C15" s="56">
        <v>3</v>
      </c>
      <c r="D15" s="42"/>
      <c r="E15" s="56">
        <f>ROUND((C15*D15),2)</f>
        <v>0</v>
      </c>
    </row>
    <row r="16" spans="1:5" s="5" customFormat="1" ht="12.75">
      <c r="A16" s="54"/>
      <c r="B16" s="55"/>
      <c r="C16" s="56"/>
      <c r="D16" s="42"/>
      <c r="E16" s="56"/>
    </row>
    <row r="17" spans="1:5" s="5" customFormat="1" ht="114" customHeight="1">
      <c r="A17" s="54" t="s">
        <v>3</v>
      </c>
      <c r="B17" s="55" t="s">
        <v>90</v>
      </c>
      <c r="C17" s="53"/>
      <c r="D17" s="41"/>
      <c r="E17" s="53"/>
    </row>
    <row r="18" spans="1:5" s="5" customFormat="1" ht="12.75">
      <c r="A18" s="54"/>
      <c r="B18" s="57" t="s">
        <v>44</v>
      </c>
      <c r="C18" s="53"/>
      <c r="D18" s="41"/>
      <c r="E18" s="53"/>
    </row>
    <row r="19" spans="1:5" s="5" customFormat="1" ht="15.75">
      <c r="A19" s="54"/>
      <c r="B19" s="55" t="s">
        <v>8</v>
      </c>
      <c r="C19" s="56">
        <v>40.28</v>
      </c>
      <c r="D19" s="42"/>
      <c r="E19" s="56">
        <f>ROUND((C19*D19),2)</f>
        <v>0</v>
      </c>
    </row>
    <row r="20" spans="1:5" s="5" customFormat="1" ht="12.75">
      <c r="A20" s="54"/>
      <c r="B20" s="55"/>
      <c r="C20" s="56"/>
      <c r="D20" s="42"/>
      <c r="E20" s="56"/>
    </row>
    <row r="21" spans="1:5" s="5" customFormat="1" ht="111" customHeight="1">
      <c r="A21" s="54" t="s">
        <v>4</v>
      </c>
      <c r="B21" s="55" t="s">
        <v>91</v>
      </c>
      <c r="C21" s="53"/>
      <c r="D21" s="41"/>
      <c r="E21" s="53"/>
    </row>
    <row r="22" spans="1:5" s="5" customFormat="1" ht="12.75">
      <c r="A22" s="54"/>
      <c r="B22" s="57" t="s">
        <v>45</v>
      </c>
      <c r="C22" s="53"/>
      <c r="D22" s="41"/>
      <c r="E22" s="53"/>
    </row>
    <row r="23" spans="1:5" s="5" customFormat="1" ht="15.75">
      <c r="A23" s="54"/>
      <c r="B23" s="55" t="s">
        <v>8</v>
      </c>
      <c r="C23" s="56">
        <v>14.1</v>
      </c>
      <c r="D23" s="42"/>
      <c r="E23" s="56">
        <f>ROUND((C23*D23),2)</f>
        <v>0</v>
      </c>
    </row>
    <row r="24" spans="1:5" s="5" customFormat="1" ht="12.75">
      <c r="A24" s="54"/>
      <c r="B24" s="55"/>
      <c r="C24" s="56"/>
      <c r="D24" s="42"/>
      <c r="E24" s="56"/>
    </row>
    <row r="25" spans="1:5" s="5" customFormat="1" ht="129.75" customHeight="1">
      <c r="A25" s="54" t="s">
        <v>5</v>
      </c>
      <c r="B25" s="55" t="s">
        <v>102</v>
      </c>
      <c r="C25" s="53"/>
      <c r="D25" s="41"/>
      <c r="E25" s="53"/>
    </row>
    <row r="26" spans="1:5" s="5" customFormat="1" ht="12.75">
      <c r="A26" s="54"/>
      <c r="B26" s="57" t="s">
        <v>100</v>
      </c>
      <c r="C26" s="53"/>
      <c r="D26" s="41"/>
      <c r="E26" s="53"/>
    </row>
    <row r="27" spans="1:5" s="5" customFormat="1" ht="15.75">
      <c r="A27" s="54"/>
      <c r="B27" s="55" t="s">
        <v>8</v>
      </c>
      <c r="C27" s="56">
        <v>2.06</v>
      </c>
      <c r="D27" s="42"/>
      <c r="E27" s="56">
        <f>ROUND((C27*D27),2)</f>
        <v>0</v>
      </c>
    </row>
    <row r="28" spans="1:5" s="5" customFormat="1" ht="12.75">
      <c r="A28" s="54"/>
      <c r="B28" s="55"/>
      <c r="C28" s="56"/>
      <c r="D28" s="43"/>
      <c r="E28" s="56"/>
    </row>
    <row r="29" spans="1:5" s="5" customFormat="1" ht="117" customHeight="1">
      <c r="A29" s="54" t="s">
        <v>6</v>
      </c>
      <c r="B29" s="55" t="s">
        <v>103</v>
      </c>
      <c r="C29" s="53"/>
      <c r="D29" s="41"/>
      <c r="E29" s="53"/>
    </row>
    <row r="30" spans="1:5" s="5" customFormat="1" ht="12.75">
      <c r="A30" s="54"/>
      <c r="B30" s="57" t="s">
        <v>101</v>
      </c>
      <c r="C30" s="53"/>
      <c r="D30" s="41"/>
      <c r="E30" s="53"/>
    </row>
    <row r="31" spans="1:5" s="5" customFormat="1" ht="15.75">
      <c r="A31" s="54"/>
      <c r="B31" s="55" t="s">
        <v>8</v>
      </c>
      <c r="C31" s="56">
        <v>4.8</v>
      </c>
      <c r="D31" s="42"/>
      <c r="E31" s="56">
        <f>ROUND((C31*D31),2)</f>
        <v>0</v>
      </c>
    </row>
    <row r="32" spans="1:5" s="5" customFormat="1" ht="12.75">
      <c r="A32" s="54"/>
      <c r="B32" s="55"/>
      <c r="C32" s="56"/>
      <c r="D32" s="42"/>
      <c r="E32" s="56"/>
    </row>
    <row r="33" spans="1:5" s="5" customFormat="1" ht="38.25">
      <c r="A33" s="54" t="s">
        <v>25</v>
      </c>
      <c r="B33" s="58" t="s">
        <v>46</v>
      </c>
      <c r="C33" s="53"/>
      <c r="D33" s="41"/>
      <c r="E33" s="53"/>
    </row>
    <row r="34" spans="1:5" s="5" customFormat="1" ht="12.75">
      <c r="A34" s="54"/>
      <c r="B34" s="57" t="s">
        <v>47</v>
      </c>
      <c r="C34" s="53"/>
      <c r="D34" s="41"/>
      <c r="E34" s="53"/>
    </row>
    <row r="35" spans="1:5" s="5" customFormat="1" ht="15.75">
      <c r="A35" s="54"/>
      <c r="B35" s="55" t="s">
        <v>9</v>
      </c>
      <c r="C35" s="56">
        <v>402.8</v>
      </c>
      <c r="D35" s="42"/>
      <c r="E35" s="56">
        <f>ROUND((C35*D35),2)</f>
        <v>0</v>
      </c>
    </row>
    <row r="36" spans="1:5" s="5" customFormat="1" ht="12.75">
      <c r="A36" s="54"/>
      <c r="B36" s="55"/>
      <c r="C36" s="56"/>
      <c r="D36" s="42"/>
      <c r="E36" s="56"/>
    </row>
    <row r="37" spans="1:5" s="5" customFormat="1" ht="38.25">
      <c r="A37" s="54" t="s">
        <v>7</v>
      </c>
      <c r="B37" s="58" t="s">
        <v>48</v>
      </c>
      <c r="C37" s="53"/>
      <c r="D37" s="41"/>
      <c r="E37" s="53"/>
    </row>
    <row r="38" spans="1:5" s="5" customFormat="1" ht="12.75">
      <c r="A38" s="54"/>
      <c r="B38" s="57" t="s">
        <v>49</v>
      </c>
      <c r="C38" s="53"/>
      <c r="D38" s="41"/>
      <c r="E38" s="53"/>
    </row>
    <row r="39" spans="1:5" s="5" customFormat="1" ht="15.75">
      <c r="A39" s="54"/>
      <c r="B39" s="55" t="s">
        <v>9</v>
      </c>
      <c r="C39" s="56">
        <v>140.98</v>
      </c>
      <c r="D39" s="42"/>
      <c r="E39" s="56">
        <f>ROUND((C39*D39),2)</f>
        <v>0</v>
      </c>
    </row>
    <row r="40" spans="1:5" s="5" customFormat="1" ht="12.75">
      <c r="A40" s="54"/>
      <c r="B40" s="55"/>
      <c r="C40" s="56"/>
      <c r="D40" s="42"/>
      <c r="E40" s="56"/>
    </row>
    <row r="41" spans="1:5" s="5" customFormat="1" ht="51">
      <c r="A41" s="54" t="s">
        <v>26</v>
      </c>
      <c r="B41" s="58" t="s">
        <v>52</v>
      </c>
      <c r="C41" s="53"/>
      <c r="D41" s="41"/>
      <c r="E41" s="53"/>
    </row>
    <row r="42" spans="1:5" s="5" customFormat="1" ht="12.75">
      <c r="A42" s="54"/>
      <c r="B42" s="57" t="s">
        <v>67</v>
      </c>
      <c r="C42" s="53"/>
      <c r="D42" s="41"/>
      <c r="E42" s="53"/>
    </row>
    <row r="43" spans="1:5" s="5" customFormat="1" ht="15.75">
      <c r="A43" s="54"/>
      <c r="B43" s="55" t="s">
        <v>9</v>
      </c>
      <c r="C43" s="56">
        <v>68.48</v>
      </c>
      <c r="D43" s="42"/>
      <c r="E43" s="56">
        <f>ROUND((C43*D43),2)</f>
        <v>0</v>
      </c>
    </row>
    <row r="44" spans="1:5" s="5" customFormat="1" ht="12.75">
      <c r="A44" s="54"/>
      <c r="B44" s="55"/>
      <c r="C44" s="56"/>
      <c r="D44" s="42"/>
      <c r="E44" s="56"/>
    </row>
    <row r="45" spans="1:5" s="5" customFormat="1" ht="51">
      <c r="A45" s="54" t="s">
        <v>27</v>
      </c>
      <c r="B45" s="55" t="s">
        <v>50</v>
      </c>
      <c r="C45" s="53"/>
      <c r="D45" s="41"/>
      <c r="E45" s="53"/>
    </row>
    <row r="46" spans="1:5" s="5" customFormat="1" ht="12.75">
      <c r="A46" s="54"/>
      <c r="B46" s="57" t="s">
        <v>47</v>
      </c>
      <c r="C46" s="53"/>
      <c r="D46" s="41"/>
      <c r="E46" s="53"/>
    </row>
    <row r="47" spans="1:5" s="5" customFormat="1" ht="15.75">
      <c r="A47" s="54"/>
      <c r="B47" s="55" t="s">
        <v>9</v>
      </c>
      <c r="C47" s="56">
        <v>402.8</v>
      </c>
      <c r="D47" s="42"/>
      <c r="E47" s="56">
        <f>ROUND((C47*D47),2)</f>
        <v>0</v>
      </c>
    </row>
    <row r="48" spans="1:5" s="5" customFormat="1" ht="12.75">
      <c r="A48" s="54"/>
      <c r="B48" s="55"/>
      <c r="C48" s="56"/>
      <c r="D48" s="42"/>
      <c r="E48" s="56"/>
    </row>
    <row r="49" spans="1:5" s="5" customFormat="1" ht="51">
      <c r="A49" s="54" t="s">
        <v>28</v>
      </c>
      <c r="B49" s="55" t="s">
        <v>51</v>
      </c>
      <c r="C49" s="53"/>
      <c r="D49" s="41"/>
      <c r="E49" s="53"/>
    </row>
    <row r="50" spans="1:5" s="5" customFormat="1" ht="12.75">
      <c r="A50" s="54"/>
      <c r="B50" s="57" t="s">
        <v>49</v>
      </c>
      <c r="C50" s="53"/>
      <c r="D50" s="41"/>
      <c r="E50" s="53"/>
    </row>
    <row r="51" spans="1:5" s="5" customFormat="1" ht="15.75">
      <c r="A51" s="54"/>
      <c r="B51" s="55" t="s">
        <v>9</v>
      </c>
      <c r="C51" s="56">
        <v>140.98</v>
      </c>
      <c r="D51" s="42"/>
      <c r="E51" s="56">
        <f>ROUND((C51*D51),2)</f>
        <v>0</v>
      </c>
    </row>
    <row r="52" spans="1:5" s="5" customFormat="1" ht="12.75">
      <c r="A52" s="54"/>
      <c r="B52" s="55"/>
      <c r="C52" s="56"/>
      <c r="D52" s="42"/>
      <c r="E52" s="56"/>
    </row>
    <row r="53" spans="1:5" s="5" customFormat="1" ht="51">
      <c r="A53" s="54" t="s">
        <v>29</v>
      </c>
      <c r="B53" s="55" t="s">
        <v>53</v>
      </c>
      <c r="C53" s="53"/>
      <c r="D53" s="41"/>
      <c r="E53" s="53"/>
    </row>
    <row r="54" spans="1:5" s="5" customFormat="1" ht="12.75">
      <c r="A54" s="54"/>
      <c r="B54" s="57" t="s">
        <v>67</v>
      </c>
      <c r="C54" s="53"/>
      <c r="D54" s="41"/>
      <c r="E54" s="53"/>
    </row>
    <row r="55" spans="1:5" s="5" customFormat="1" ht="15.75">
      <c r="A55" s="54"/>
      <c r="B55" s="55" t="s">
        <v>9</v>
      </c>
      <c r="C55" s="56">
        <v>68.48</v>
      </c>
      <c r="D55" s="42"/>
      <c r="E55" s="56">
        <f>ROUND((C55*D55),2)</f>
        <v>0</v>
      </c>
    </row>
    <row r="56" spans="1:5" s="5" customFormat="1" ht="12.75">
      <c r="A56" s="54"/>
      <c r="B56" s="55"/>
      <c r="C56" s="53"/>
      <c r="D56" s="41"/>
      <c r="E56" s="53"/>
    </row>
    <row r="57" spans="1:5" s="5" customFormat="1" ht="98.25" customHeight="1">
      <c r="A57" s="54" t="s">
        <v>30</v>
      </c>
      <c r="B57" s="59" t="s">
        <v>61</v>
      </c>
      <c r="C57" s="53"/>
      <c r="D57" s="41"/>
      <c r="E57" s="53"/>
    </row>
    <row r="58" spans="1:5" s="5" customFormat="1" ht="12.75">
      <c r="A58" s="54"/>
      <c r="B58" s="55" t="s">
        <v>23</v>
      </c>
      <c r="C58" s="56">
        <v>2500</v>
      </c>
      <c r="D58" s="42"/>
      <c r="E58" s="56">
        <f>ROUND((C58*D58),2)</f>
        <v>0</v>
      </c>
    </row>
    <row r="59" spans="1:5" s="5" customFormat="1" ht="12.75">
      <c r="A59" s="54"/>
      <c r="B59" s="55" t="s">
        <v>24</v>
      </c>
      <c r="C59" s="56">
        <v>3500</v>
      </c>
      <c r="D59" s="42"/>
      <c r="E59" s="56">
        <f>ROUND((C59*D59),2)</f>
        <v>0</v>
      </c>
    </row>
    <row r="60" spans="1:5" s="5" customFormat="1" ht="12.75">
      <c r="A60" s="54"/>
      <c r="B60" s="55"/>
      <c r="C60" s="56"/>
      <c r="D60" s="42"/>
      <c r="E60" s="56"/>
    </row>
    <row r="61" spans="1:5" s="5" customFormat="1" ht="39.75" customHeight="1">
      <c r="A61" s="54" t="s">
        <v>31</v>
      </c>
      <c r="B61" s="59" t="s">
        <v>55</v>
      </c>
      <c r="C61" s="53"/>
      <c r="D61" s="41"/>
      <c r="E61" s="53"/>
    </row>
    <row r="62" spans="1:5" s="5" customFormat="1" ht="12.75">
      <c r="A62" s="54"/>
      <c r="B62" s="57" t="s">
        <v>54</v>
      </c>
      <c r="C62" s="53"/>
      <c r="D62" s="41"/>
      <c r="E62" s="53"/>
    </row>
    <row r="63" spans="1:5" s="5" customFormat="1" ht="15.75">
      <c r="A63" s="54"/>
      <c r="B63" s="55" t="s">
        <v>9</v>
      </c>
      <c r="C63" s="56">
        <v>181.66</v>
      </c>
      <c r="D63" s="42"/>
      <c r="E63" s="56">
        <f>ROUND((C63*D63),2)</f>
        <v>0</v>
      </c>
    </row>
    <row r="64" spans="1:5" s="5" customFormat="1" ht="12.75">
      <c r="A64" s="54"/>
      <c r="B64" s="55"/>
      <c r="C64" s="56"/>
      <c r="D64" s="42"/>
      <c r="E64" s="56"/>
    </row>
    <row r="65" spans="1:5" s="20" customFormat="1" ht="51">
      <c r="A65" s="60" t="s">
        <v>32</v>
      </c>
      <c r="B65" s="59" t="s">
        <v>59</v>
      </c>
      <c r="C65" s="61"/>
      <c r="D65" s="44"/>
      <c r="E65" s="61"/>
    </row>
    <row r="66" spans="1:5" s="5" customFormat="1" ht="12.75">
      <c r="A66" s="54"/>
      <c r="B66" s="57" t="s">
        <v>60</v>
      </c>
      <c r="C66" s="56"/>
      <c r="D66" s="42"/>
      <c r="E66" s="56"/>
    </row>
    <row r="67" spans="1:5" s="5" customFormat="1" ht="15.75">
      <c r="A67" s="54"/>
      <c r="B67" s="55" t="s">
        <v>9</v>
      </c>
      <c r="C67" s="56">
        <v>584.46</v>
      </c>
      <c r="D67" s="42"/>
      <c r="E67" s="56">
        <f>ROUND((C67*D67),2)</f>
        <v>0</v>
      </c>
    </row>
    <row r="68" spans="1:5" s="5" customFormat="1" ht="12.75">
      <c r="A68" s="54"/>
      <c r="B68" s="55"/>
      <c r="C68" s="53"/>
      <c r="D68" s="41"/>
      <c r="E68" s="53"/>
    </row>
    <row r="69" spans="1:5" s="5" customFormat="1" ht="51">
      <c r="A69" s="54" t="s">
        <v>33</v>
      </c>
      <c r="B69" s="59" t="s">
        <v>56</v>
      </c>
      <c r="C69" s="53"/>
      <c r="D69" s="41"/>
      <c r="E69" s="53"/>
    </row>
    <row r="70" spans="1:5" s="5" customFormat="1" ht="12.75">
      <c r="A70" s="54"/>
      <c r="B70" s="57" t="s">
        <v>44</v>
      </c>
      <c r="C70" s="53"/>
      <c r="D70" s="41"/>
      <c r="E70" s="53"/>
    </row>
    <row r="71" spans="1:5" s="5" customFormat="1" ht="15.75">
      <c r="A71" s="54"/>
      <c r="B71" s="55" t="s">
        <v>8</v>
      </c>
      <c r="C71" s="56">
        <v>40.28</v>
      </c>
      <c r="D71" s="42"/>
      <c r="E71" s="56">
        <f>ROUND((C71*D71),2)</f>
        <v>0</v>
      </c>
    </row>
    <row r="72" spans="1:5" s="5" customFormat="1" ht="12.75">
      <c r="A72" s="54"/>
      <c r="B72" s="55"/>
      <c r="C72" s="53"/>
      <c r="D72" s="41"/>
      <c r="E72" s="53"/>
    </row>
    <row r="73" spans="1:5" s="5" customFormat="1" ht="51">
      <c r="A73" s="54" t="s">
        <v>11</v>
      </c>
      <c r="B73" s="59" t="s">
        <v>57</v>
      </c>
      <c r="C73" s="53"/>
      <c r="D73" s="41"/>
      <c r="E73" s="53"/>
    </row>
    <row r="74" spans="1:5" s="5" customFormat="1" ht="12.75">
      <c r="A74" s="54"/>
      <c r="B74" s="57" t="s">
        <v>45</v>
      </c>
      <c r="C74" s="53"/>
      <c r="D74" s="41"/>
      <c r="E74" s="53"/>
    </row>
    <row r="75" spans="1:5" s="5" customFormat="1" ht="15.75">
      <c r="A75" s="54"/>
      <c r="B75" s="55" t="s">
        <v>8</v>
      </c>
      <c r="C75" s="56">
        <v>14.1</v>
      </c>
      <c r="D75" s="42"/>
      <c r="E75" s="56">
        <f>ROUND((C75*D75),2)</f>
        <v>0</v>
      </c>
    </row>
    <row r="76" spans="1:5" s="5" customFormat="1" ht="12.75">
      <c r="A76" s="54"/>
      <c r="B76" s="55"/>
      <c r="C76" s="53"/>
      <c r="D76" s="41"/>
      <c r="E76" s="53"/>
    </row>
    <row r="77" spans="1:5" s="5" customFormat="1" ht="54" customHeight="1">
      <c r="A77" s="54" t="s">
        <v>12</v>
      </c>
      <c r="B77" s="59" t="s">
        <v>58</v>
      </c>
      <c r="C77" s="53"/>
      <c r="D77" s="41"/>
      <c r="E77" s="53"/>
    </row>
    <row r="78" spans="1:5" s="5" customFormat="1" ht="12.75">
      <c r="A78" s="54"/>
      <c r="B78" s="57" t="s">
        <v>66</v>
      </c>
      <c r="C78" s="53"/>
      <c r="D78" s="41"/>
      <c r="E78" s="53"/>
    </row>
    <row r="79" spans="1:5" s="5" customFormat="1" ht="15.75">
      <c r="A79" s="54"/>
      <c r="B79" s="55" t="s">
        <v>8</v>
      </c>
      <c r="C79" s="56">
        <v>6.85</v>
      </c>
      <c r="D79" s="42"/>
      <c r="E79" s="56">
        <f>ROUND((C79*D79),2)</f>
        <v>0</v>
      </c>
    </row>
    <row r="80" spans="1:5" s="5" customFormat="1" ht="12.75">
      <c r="A80" s="54"/>
      <c r="B80" s="55"/>
      <c r="C80" s="56"/>
      <c r="D80" s="42"/>
      <c r="E80" s="56"/>
    </row>
    <row r="81" spans="1:5" s="5" customFormat="1" ht="52.5" customHeight="1">
      <c r="A81" s="54" t="s">
        <v>34</v>
      </c>
      <c r="B81" s="55" t="s">
        <v>62</v>
      </c>
      <c r="C81" s="53"/>
      <c r="D81" s="41"/>
      <c r="E81" s="53"/>
    </row>
    <row r="82" spans="1:5" s="5" customFormat="1" ht="12.75">
      <c r="A82" s="54"/>
      <c r="B82" s="57" t="s">
        <v>60</v>
      </c>
      <c r="C82" s="53"/>
      <c r="D82" s="41"/>
      <c r="E82" s="53"/>
    </row>
    <row r="83" spans="1:5" s="5" customFormat="1" ht="15.75">
      <c r="A83" s="54"/>
      <c r="B83" s="55" t="s">
        <v>9</v>
      </c>
      <c r="C83" s="56">
        <v>584.46</v>
      </c>
      <c r="D83" s="42"/>
      <c r="E83" s="56">
        <f>ROUND((C83*D83),2)</f>
        <v>0</v>
      </c>
    </row>
    <row r="84" spans="1:5" s="5" customFormat="1" ht="12.75">
      <c r="A84" s="54"/>
      <c r="B84" s="55"/>
      <c r="C84" s="56"/>
      <c r="D84" s="42"/>
      <c r="E84" s="56"/>
    </row>
    <row r="85" spans="1:5" s="5" customFormat="1" ht="50.25" customHeight="1">
      <c r="A85" s="54" t="s">
        <v>93</v>
      </c>
      <c r="B85" s="55" t="s">
        <v>119</v>
      </c>
      <c r="C85" s="53"/>
      <c r="D85" s="41"/>
      <c r="E85" s="53"/>
    </row>
    <row r="86" spans="1:5" s="5" customFormat="1" ht="12.75">
      <c r="A86" s="54"/>
      <c r="B86" s="55" t="s">
        <v>15</v>
      </c>
      <c r="C86" s="56">
        <v>1</v>
      </c>
      <c r="D86" s="42"/>
      <c r="E86" s="56">
        <f>ROUND((C86*D86),2)</f>
        <v>0</v>
      </c>
    </row>
    <row r="87" spans="1:5" s="5" customFormat="1" ht="12.75">
      <c r="A87" s="54"/>
      <c r="B87" s="55"/>
      <c r="C87" s="53"/>
      <c r="D87" s="41"/>
      <c r="E87" s="53"/>
    </row>
    <row r="88" spans="1:5" s="5" customFormat="1" ht="89.25">
      <c r="A88" s="54" t="s">
        <v>94</v>
      </c>
      <c r="B88" s="59" t="s">
        <v>63</v>
      </c>
      <c r="C88" s="53"/>
      <c r="D88" s="41"/>
      <c r="E88" s="53"/>
    </row>
    <row r="89" spans="1:5" s="5" customFormat="1" ht="12.75">
      <c r="A89" s="54"/>
      <c r="B89" s="55" t="s">
        <v>15</v>
      </c>
      <c r="C89" s="56">
        <v>1</v>
      </c>
      <c r="D89" s="42"/>
      <c r="E89" s="56">
        <f>ROUND((C89*D89),2)</f>
        <v>0</v>
      </c>
    </row>
    <row r="90" spans="1:5" ht="13.5" thickBot="1">
      <c r="A90" s="54"/>
      <c r="B90" s="55"/>
      <c r="C90" s="53"/>
      <c r="D90" s="41"/>
      <c r="E90" s="53"/>
    </row>
    <row r="91" spans="1:5" ht="13.5" thickTop="1">
      <c r="A91" s="62"/>
      <c r="B91" s="63" t="s">
        <v>19</v>
      </c>
      <c r="C91" s="64"/>
      <c r="D91" s="45"/>
      <c r="E91" s="65">
        <f>ROUND((SUM(E7:E90)),2)</f>
        <v>0</v>
      </c>
    </row>
    <row r="92" spans="1:5" ht="12.75">
      <c r="A92" s="54"/>
      <c r="B92" s="55"/>
      <c r="C92" s="53"/>
      <c r="D92" s="41"/>
      <c r="E92" s="53"/>
    </row>
  </sheetData>
  <sheetProtection password="99A7" sheet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showZeros="0" zoomScaleSheetLayoutView="100" zoomScalePageLayoutView="0" workbookViewId="0" topLeftCell="A55">
      <selection activeCell="H36" sqref="H36"/>
    </sheetView>
  </sheetViews>
  <sheetFormatPr defaultColWidth="9.140625" defaultRowHeight="12.75"/>
  <cols>
    <col min="1" max="1" width="4.7109375" style="3" customWidth="1"/>
    <col min="2" max="2" width="43.140625" style="2" customWidth="1"/>
    <col min="3" max="3" width="9.00390625" style="14" customWidth="1"/>
    <col min="4" max="4" width="16.7109375" style="46" customWidth="1"/>
    <col min="5" max="5" width="16.7109375" style="14" customWidth="1"/>
    <col min="6" max="16384" width="9.140625" style="1" customWidth="1"/>
  </cols>
  <sheetData>
    <row r="1" spans="1:5" s="5" customFormat="1" ht="12.75">
      <c r="A1" s="8" t="s">
        <v>13</v>
      </c>
      <c r="B1" s="7" t="s">
        <v>41</v>
      </c>
      <c r="C1" s="12"/>
      <c r="D1" s="41"/>
      <c r="E1" s="12"/>
    </row>
    <row r="2" spans="1:5" s="5" customFormat="1" ht="12.75">
      <c r="A2" s="6"/>
      <c r="B2" s="7"/>
      <c r="C2" s="12"/>
      <c r="D2" s="41"/>
      <c r="E2" s="12"/>
    </row>
    <row r="3" spans="1:5" s="5" customFormat="1" ht="12.75">
      <c r="A3" s="6"/>
      <c r="B3" s="7"/>
      <c r="C3" s="12"/>
      <c r="D3" s="41"/>
      <c r="E3" s="12"/>
    </row>
    <row r="4" spans="1:5" s="5" customFormat="1" ht="51">
      <c r="A4" s="6"/>
      <c r="B4" s="7" t="s">
        <v>97</v>
      </c>
      <c r="C4" s="12"/>
      <c r="D4" s="41"/>
      <c r="E4" s="12"/>
    </row>
    <row r="5" spans="1:5" s="5" customFormat="1" ht="38.25">
      <c r="A5" s="6"/>
      <c r="B5" s="7" t="s">
        <v>105</v>
      </c>
      <c r="C5" s="12"/>
      <c r="D5" s="41"/>
      <c r="E5" s="12"/>
    </row>
    <row r="6" spans="1:5" s="5" customFormat="1" ht="12.75">
      <c r="A6" s="6"/>
      <c r="B6" s="7"/>
      <c r="C6" s="12"/>
      <c r="D6" s="41"/>
      <c r="E6" s="12"/>
    </row>
    <row r="7" spans="1:5" s="5" customFormat="1" ht="12.75">
      <c r="A7" s="6"/>
      <c r="B7" s="4"/>
      <c r="C7" s="12" t="s">
        <v>16</v>
      </c>
      <c r="D7" s="41" t="s">
        <v>17</v>
      </c>
      <c r="E7" s="12" t="s">
        <v>18</v>
      </c>
    </row>
    <row r="8" spans="1:5" s="5" customFormat="1" ht="27.75" customHeight="1">
      <c r="A8" s="6" t="s">
        <v>0</v>
      </c>
      <c r="B8" s="4" t="s">
        <v>104</v>
      </c>
      <c r="C8" s="12"/>
      <c r="D8" s="41"/>
      <c r="E8" s="12"/>
    </row>
    <row r="9" spans="1:5" s="5" customFormat="1" ht="12.75">
      <c r="A9" s="6"/>
      <c r="B9" s="4" t="s">
        <v>99</v>
      </c>
      <c r="C9" s="15">
        <v>13</v>
      </c>
      <c r="D9" s="42"/>
      <c r="E9" s="15">
        <f>ROUND((C9*D9),2)</f>
        <v>0</v>
      </c>
    </row>
    <row r="10" spans="1:5" s="5" customFormat="1" ht="12.75">
      <c r="A10" s="6"/>
      <c r="B10" s="4"/>
      <c r="C10" s="15"/>
      <c r="D10" s="42"/>
      <c r="E10" s="15"/>
    </row>
    <row r="11" spans="1:5" s="5" customFormat="1" ht="25.5" customHeight="1">
      <c r="A11" s="6" t="s">
        <v>1</v>
      </c>
      <c r="B11" s="4" t="s">
        <v>98</v>
      </c>
      <c r="C11" s="12"/>
      <c r="D11" s="41"/>
      <c r="E11" s="12"/>
    </row>
    <row r="12" spans="1:5" s="5" customFormat="1" ht="12.75">
      <c r="A12" s="6"/>
      <c r="B12" s="4" t="s">
        <v>99</v>
      </c>
      <c r="C12" s="15">
        <v>5</v>
      </c>
      <c r="D12" s="42"/>
      <c r="E12" s="15">
        <f>ROUND((C12*D12),2)</f>
        <v>0</v>
      </c>
    </row>
    <row r="13" spans="1:5" s="5" customFormat="1" ht="12.75">
      <c r="A13" s="6"/>
      <c r="B13" s="4"/>
      <c r="C13" s="15"/>
      <c r="D13" s="42"/>
      <c r="E13" s="15"/>
    </row>
    <row r="14" spans="1:5" s="5" customFormat="1" ht="117" customHeight="1">
      <c r="A14" s="6" t="s">
        <v>2</v>
      </c>
      <c r="B14" s="4" t="s">
        <v>92</v>
      </c>
      <c r="C14" s="12"/>
      <c r="D14" s="41"/>
      <c r="E14" s="12"/>
    </row>
    <row r="15" spans="1:5" s="5" customFormat="1" ht="12.75">
      <c r="A15" s="6"/>
      <c r="B15" s="16" t="s">
        <v>64</v>
      </c>
      <c r="C15" s="12"/>
      <c r="D15" s="41"/>
      <c r="E15" s="12"/>
    </row>
    <row r="16" spans="1:5" s="5" customFormat="1" ht="15.75">
      <c r="A16" s="6"/>
      <c r="B16" s="4" t="s">
        <v>8</v>
      </c>
      <c r="C16" s="15">
        <v>14</v>
      </c>
      <c r="D16" s="42"/>
      <c r="E16" s="15">
        <f>ROUND((C16*D16),2)</f>
        <v>0</v>
      </c>
    </row>
    <row r="17" spans="1:5" s="5" customFormat="1" ht="12.75">
      <c r="A17" s="6"/>
      <c r="B17" s="4"/>
      <c r="C17" s="15"/>
      <c r="D17" s="42"/>
      <c r="E17" s="15"/>
    </row>
    <row r="18" spans="1:5" s="5" customFormat="1" ht="108" customHeight="1">
      <c r="A18" s="6" t="s">
        <v>3</v>
      </c>
      <c r="B18" s="4" t="s">
        <v>91</v>
      </c>
      <c r="C18" s="12"/>
      <c r="D18" s="41"/>
      <c r="E18" s="12"/>
    </row>
    <row r="19" spans="1:5" s="5" customFormat="1" ht="12.75">
      <c r="A19" s="6"/>
      <c r="B19" s="16" t="s">
        <v>64</v>
      </c>
      <c r="C19" s="12"/>
      <c r="D19" s="41"/>
      <c r="E19" s="12"/>
    </row>
    <row r="20" spans="1:5" s="5" customFormat="1" ht="15.75">
      <c r="A20" s="6"/>
      <c r="B20" s="4" t="s">
        <v>8</v>
      </c>
      <c r="C20" s="15">
        <v>14</v>
      </c>
      <c r="D20" s="42"/>
      <c r="E20" s="15">
        <f>ROUND((C20*D20),2)</f>
        <v>0</v>
      </c>
    </row>
    <row r="21" spans="1:5" s="5" customFormat="1" ht="12.75">
      <c r="A21" s="6"/>
      <c r="B21" s="4"/>
      <c r="C21" s="15"/>
      <c r="D21" s="42"/>
      <c r="E21" s="15"/>
    </row>
    <row r="22" spans="1:5" s="5" customFormat="1" ht="129" customHeight="1">
      <c r="A22" s="6" t="s">
        <v>4</v>
      </c>
      <c r="B22" s="4" t="s">
        <v>107</v>
      </c>
      <c r="C22" s="12"/>
      <c r="D22" s="41"/>
      <c r="E22" s="12"/>
    </row>
    <row r="23" spans="1:5" s="5" customFormat="1" ht="12.75">
      <c r="A23" s="6"/>
      <c r="B23" s="16" t="s">
        <v>108</v>
      </c>
      <c r="C23" s="12"/>
      <c r="D23" s="41"/>
      <c r="E23" s="12"/>
    </row>
    <row r="24" spans="1:5" s="5" customFormat="1" ht="15.75">
      <c r="A24" s="6"/>
      <c r="B24" s="4" t="s">
        <v>8</v>
      </c>
      <c r="C24" s="15">
        <v>3</v>
      </c>
      <c r="D24" s="42"/>
      <c r="E24" s="15">
        <f>ROUND((C24*D24),2)</f>
        <v>0</v>
      </c>
    </row>
    <row r="25" spans="1:5" s="5" customFormat="1" ht="12.75">
      <c r="A25" s="6"/>
      <c r="B25" s="4"/>
      <c r="C25" s="15"/>
      <c r="D25" s="43"/>
      <c r="E25" s="15"/>
    </row>
    <row r="26" spans="1:5" s="5" customFormat="1" ht="129" customHeight="1">
      <c r="A26" s="6" t="s">
        <v>5</v>
      </c>
      <c r="B26" s="4" t="s">
        <v>109</v>
      </c>
      <c r="C26" s="12"/>
      <c r="D26" s="41"/>
      <c r="E26" s="12"/>
    </row>
    <row r="27" spans="1:5" s="5" customFormat="1" ht="12.75">
      <c r="A27" s="6"/>
      <c r="B27" s="16" t="s">
        <v>110</v>
      </c>
      <c r="C27" s="12"/>
      <c r="D27" s="41"/>
      <c r="E27" s="12"/>
    </row>
    <row r="28" spans="1:5" s="5" customFormat="1" ht="15.75">
      <c r="A28" s="6"/>
      <c r="B28" s="4" t="s">
        <v>8</v>
      </c>
      <c r="C28" s="15">
        <v>3</v>
      </c>
      <c r="D28" s="42"/>
      <c r="E28" s="15">
        <f>ROUND((C28*D28),2)</f>
        <v>0</v>
      </c>
    </row>
    <row r="29" spans="1:5" s="5" customFormat="1" ht="12.75">
      <c r="A29" s="6"/>
      <c r="B29" s="4"/>
      <c r="C29" s="15"/>
      <c r="D29" s="42"/>
      <c r="E29" s="15"/>
    </row>
    <row r="30" spans="1:5" s="5" customFormat="1" ht="117" customHeight="1">
      <c r="A30" s="6" t="s">
        <v>6</v>
      </c>
      <c r="B30" s="4" t="s">
        <v>111</v>
      </c>
      <c r="C30" s="12"/>
      <c r="D30" s="41"/>
      <c r="E30" s="12"/>
    </row>
    <row r="31" spans="1:5" s="5" customFormat="1" ht="12.75">
      <c r="A31" s="6"/>
      <c r="B31" s="16" t="s">
        <v>112</v>
      </c>
      <c r="C31" s="12"/>
      <c r="D31" s="41"/>
      <c r="E31" s="12"/>
    </row>
    <row r="32" spans="1:5" s="5" customFormat="1" ht="15.75">
      <c r="A32" s="6"/>
      <c r="B32" s="4" t="s">
        <v>8</v>
      </c>
      <c r="C32" s="15">
        <v>2</v>
      </c>
      <c r="D32" s="42"/>
      <c r="E32" s="15">
        <f>ROUND((C32*D32),2)</f>
        <v>0</v>
      </c>
    </row>
    <row r="33" spans="1:5" s="5" customFormat="1" ht="12.75">
      <c r="A33" s="6"/>
      <c r="B33" s="4"/>
      <c r="C33" s="15"/>
      <c r="D33" s="43"/>
      <c r="E33" s="15"/>
    </row>
    <row r="34" spans="1:5" s="5" customFormat="1" ht="117" customHeight="1">
      <c r="A34" s="6" t="s">
        <v>25</v>
      </c>
      <c r="B34" s="4" t="s">
        <v>113</v>
      </c>
      <c r="C34" s="12"/>
      <c r="D34" s="41"/>
      <c r="E34" s="12"/>
    </row>
    <row r="35" spans="1:5" s="5" customFormat="1" ht="12.75">
      <c r="A35" s="6"/>
      <c r="B35" s="16" t="s">
        <v>114</v>
      </c>
      <c r="C35" s="12"/>
      <c r="D35" s="41"/>
      <c r="E35" s="12"/>
    </row>
    <row r="36" spans="1:5" s="5" customFormat="1" ht="15.75">
      <c r="A36" s="6"/>
      <c r="B36" s="4" t="s">
        <v>8</v>
      </c>
      <c r="C36" s="15">
        <v>4.76</v>
      </c>
      <c r="D36" s="42"/>
      <c r="E36" s="15">
        <f>ROUND((C36*D36),2)</f>
        <v>0</v>
      </c>
    </row>
    <row r="37" spans="1:5" s="5" customFormat="1" ht="12.75">
      <c r="A37" s="6"/>
      <c r="B37" s="4"/>
      <c r="C37" s="15"/>
      <c r="D37" s="42"/>
      <c r="E37" s="15"/>
    </row>
    <row r="38" spans="1:5" s="5" customFormat="1" ht="38.25">
      <c r="A38" s="6" t="s">
        <v>7</v>
      </c>
      <c r="B38" s="11" t="s">
        <v>46</v>
      </c>
      <c r="C38" s="12"/>
      <c r="D38" s="41"/>
      <c r="E38" s="12"/>
    </row>
    <row r="39" spans="1:5" s="5" customFormat="1" ht="12.75">
      <c r="A39" s="6"/>
      <c r="B39" s="16" t="s">
        <v>65</v>
      </c>
      <c r="C39" s="12"/>
      <c r="D39" s="41"/>
      <c r="E39" s="12"/>
    </row>
    <row r="40" spans="1:5" s="5" customFormat="1" ht="15.75">
      <c r="A40" s="6"/>
      <c r="B40" s="4" t="s">
        <v>9</v>
      </c>
      <c r="C40" s="15">
        <v>140</v>
      </c>
      <c r="D40" s="42"/>
      <c r="E40" s="15">
        <f>ROUND((C40*D40),2)</f>
        <v>0</v>
      </c>
    </row>
    <row r="41" spans="1:5" s="5" customFormat="1" ht="12.75">
      <c r="A41" s="6"/>
      <c r="B41" s="4"/>
      <c r="C41" s="15"/>
      <c r="D41" s="42"/>
      <c r="E41" s="15"/>
    </row>
    <row r="42" spans="1:5" s="5" customFormat="1" ht="38.25">
      <c r="A42" s="6" t="s">
        <v>26</v>
      </c>
      <c r="B42" s="11" t="s">
        <v>48</v>
      </c>
      <c r="C42" s="12"/>
      <c r="D42" s="41"/>
      <c r="E42" s="12"/>
    </row>
    <row r="43" spans="1:5" s="5" customFormat="1" ht="12.75">
      <c r="A43" s="6"/>
      <c r="B43" s="16" t="s">
        <v>65</v>
      </c>
      <c r="C43" s="12"/>
      <c r="D43" s="41"/>
      <c r="E43" s="12"/>
    </row>
    <row r="44" spans="1:5" s="5" customFormat="1" ht="15.75">
      <c r="A44" s="6"/>
      <c r="B44" s="4" t="s">
        <v>9</v>
      </c>
      <c r="C44" s="15">
        <v>140</v>
      </c>
      <c r="D44" s="42"/>
      <c r="E44" s="15">
        <f>ROUND((C44*D44),2)</f>
        <v>0</v>
      </c>
    </row>
    <row r="45" spans="1:5" s="5" customFormat="1" ht="12.75">
      <c r="A45" s="6"/>
      <c r="B45" s="4"/>
      <c r="C45" s="15"/>
      <c r="D45" s="42"/>
      <c r="E45" s="15"/>
    </row>
    <row r="46" spans="1:5" s="5" customFormat="1" ht="51">
      <c r="A46" s="6" t="s">
        <v>27</v>
      </c>
      <c r="B46" s="11" t="s">
        <v>74</v>
      </c>
      <c r="C46" s="12"/>
      <c r="D46" s="41"/>
      <c r="E46" s="12"/>
    </row>
    <row r="47" spans="1:5" s="5" customFormat="1" ht="12.75">
      <c r="A47" s="6"/>
      <c r="B47" s="16" t="s">
        <v>73</v>
      </c>
      <c r="C47" s="12"/>
      <c r="D47" s="41"/>
      <c r="E47" s="12"/>
    </row>
    <row r="48" spans="1:5" s="5" customFormat="1" ht="15.75">
      <c r="A48" s="6"/>
      <c r="B48" s="4" t="s">
        <v>9</v>
      </c>
      <c r="C48" s="15">
        <v>100</v>
      </c>
      <c r="D48" s="42"/>
      <c r="E48" s="15">
        <f>ROUND((C48*D48),2)</f>
        <v>0</v>
      </c>
    </row>
    <row r="49" spans="1:5" s="5" customFormat="1" ht="12.75">
      <c r="A49" s="6"/>
      <c r="B49" s="4"/>
      <c r="C49" s="15"/>
      <c r="D49" s="42"/>
      <c r="E49" s="15"/>
    </row>
    <row r="50" spans="1:5" s="5" customFormat="1" ht="51">
      <c r="A50" s="6" t="s">
        <v>28</v>
      </c>
      <c r="B50" s="11" t="s">
        <v>69</v>
      </c>
      <c r="C50" s="12"/>
      <c r="D50" s="41"/>
      <c r="E50" s="12"/>
    </row>
    <row r="51" spans="1:5" s="5" customFormat="1" ht="12.75">
      <c r="A51" s="6"/>
      <c r="B51" s="16" t="s">
        <v>70</v>
      </c>
      <c r="C51" s="12"/>
      <c r="D51" s="41"/>
      <c r="E51" s="12"/>
    </row>
    <row r="52" spans="1:5" s="5" customFormat="1" ht="15.75">
      <c r="A52" s="6"/>
      <c r="B52" s="4" t="s">
        <v>9</v>
      </c>
      <c r="C52" s="15">
        <v>68</v>
      </c>
      <c r="D52" s="42"/>
      <c r="E52" s="15">
        <f>ROUND((C52*D52),2)</f>
        <v>0</v>
      </c>
    </row>
    <row r="53" spans="1:5" s="5" customFormat="1" ht="12.75">
      <c r="A53" s="6"/>
      <c r="B53" s="4"/>
      <c r="C53" s="15"/>
      <c r="D53" s="42"/>
      <c r="E53" s="15"/>
    </row>
    <row r="54" spans="1:5" s="5" customFormat="1" ht="51">
      <c r="A54" s="6" t="s">
        <v>29</v>
      </c>
      <c r="B54" s="4" t="s">
        <v>50</v>
      </c>
      <c r="C54" s="12"/>
      <c r="D54" s="41"/>
      <c r="E54" s="12"/>
    </row>
    <row r="55" spans="1:5" s="5" customFormat="1" ht="12.75">
      <c r="A55" s="6"/>
      <c r="B55" s="16" t="s">
        <v>65</v>
      </c>
      <c r="C55" s="12"/>
      <c r="D55" s="41"/>
      <c r="E55" s="12"/>
    </row>
    <row r="56" spans="1:5" s="5" customFormat="1" ht="15.75">
      <c r="A56" s="6"/>
      <c r="B56" s="4" t="s">
        <v>9</v>
      </c>
      <c r="C56" s="15">
        <v>140</v>
      </c>
      <c r="D56" s="42"/>
      <c r="E56" s="15">
        <f>ROUND((C56*D56),2)</f>
        <v>0</v>
      </c>
    </row>
    <row r="57" spans="1:5" s="5" customFormat="1" ht="12.75">
      <c r="A57" s="6"/>
      <c r="B57" s="4"/>
      <c r="C57" s="15"/>
      <c r="D57" s="42"/>
      <c r="E57" s="15"/>
    </row>
    <row r="58" spans="1:5" s="5" customFormat="1" ht="51">
      <c r="A58" s="6" t="s">
        <v>30</v>
      </c>
      <c r="B58" s="4" t="s">
        <v>51</v>
      </c>
      <c r="C58" s="12"/>
      <c r="D58" s="41"/>
      <c r="E58" s="12"/>
    </row>
    <row r="59" spans="1:5" s="5" customFormat="1" ht="12.75">
      <c r="A59" s="6"/>
      <c r="B59" s="16" t="s">
        <v>65</v>
      </c>
      <c r="C59" s="12"/>
      <c r="D59" s="41"/>
      <c r="E59" s="12"/>
    </row>
    <row r="60" spans="1:5" s="5" customFormat="1" ht="15.75">
      <c r="A60" s="6"/>
      <c r="B60" s="4" t="s">
        <v>9</v>
      </c>
      <c r="C60" s="15">
        <v>140</v>
      </c>
      <c r="D60" s="42"/>
      <c r="E60" s="15">
        <f>ROUND((C60*D60),2)</f>
        <v>0</v>
      </c>
    </row>
    <row r="61" spans="1:5" s="5" customFormat="1" ht="12.75">
      <c r="A61" s="6"/>
      <c r="B61" s="4"/>
      <c r="C61" s="15"/>
      <c r="D61" s="42"/>
      <c r="E61" s="15"/>
    </row>
    <row r="62" spans="1:5" s="5" customFormat="1" ht="51">
      <c r="A62" s="6" t="s">
        <v>31</v>
      </c>
      <c r="B62" s="4" t="s">
        <v>71</v>
      </c>
      <c r="C62" s="12"/>
      <c r="D62" s="41"/>
      <c r="E62" s="12"/>
    </row>
    <row r="63" spans="1:5" s="5" customFormat="1" ht="12.75">
      <c r="A63" s="6"/>
      <c r="B63" s="16" t="s">
        <v>73</v>
      </c>
      <c r="C63" s="12"/>
      <c r="D63" s="41"/>
      <c r="E63" s="12"/>
    </row>
    <row r="64" spans="1:5" s="5" customFormat="1" ht="15.75">
      <c r="A64" s="6"/>
      <c r="B64" s="4" t="s">
        <v>9</v>
      </c>
      <c r="C64" s="15">
        <v>100</v>
      </c>
      <c r="D64" s="42"/>
      <c r="E64" s="15">
        <f>ROUND((C64*D64),2)</f>
        <v>0</v>
      </c>
    </row>
    <row r="65" spans="1:5" s="5" customFormat="1" ht="12.75">
      <c r="A65" s="6"/>
      <c r="B65" s="4"/>
      <c r="C65" s="15"/>
      <c r="D65" s="42"/>
      <c r="E65" s="15"/>
    </row>
    <row r="66" spans="1:5" s="5" customFormat="1" ht="51">
      <c r="A66" s="6" t="s">
        <v>32</v>
      </c>
      <c r="B66" s="4" t="s">
        <v>72</v>
      </c>
      <c r="C66" s="12"/>
      <c r="D66" s="41"/>
      <c r="E66" s="12"/>
    </row>
    <row r="67" spans="1:5" s="5" customFormat="1" ht="12.75">
      <c r="A67" s="6"/>
      <c r="B67" s="16" t="s">
        <v>70</v>
      </c>
      <c r="C67" s="12"/>
      <c r="D67" s="41"/>
      <c r="E67" s="12"/>
    </row>
    <row r="68" spans="1:5" s="5" customFormat="1" ht="15.75">
      <c r="A68" s="6"/>
      <c r="B68" s="4" t="s">
        <v>9</v>
      </c>
      <c r="C68" s="15">
        <v>85</v>
      </c>
      <c r="D68" s="42"/>
      <c r="E68" s="15">
        <f>ROUND((C68*D68),2)</f>
        <v>0</v>
      </c>
    </row>
    <row r="69" spans="1:5" s="5" customFormat="1" ht="12.75">
      <c r="A69" s="6"/>
      <c r="B69" s="4"/>
      <c r="C69" s="12"/>
      <c r="D69" s="41"/>
      <c r="E69" s="12"/>
    </row>
    <row r="70" spans="1:5" s="5" customFormat="1" ht="98.25" customHeight="1">
      <c r="A70" s="6" t="s">
        <v>33</v>
      </c>
      <c r="B70" s="19" t="s">
        <v>61</v>
      </c>
      <c r="C70" s="12"/>
      <c r="D70" s="41"/>
      <c r="E70" s="12"/>
    </row>
    <row r="71" spans="1:5" s="5" customFormat="1" ht="12.75">
      <c r="A71" s="6"/>
      <c r="B71" s="4" t="s">
        <v>23</v>
      </c>
      <c r="C71" s="15">
        <v>2000</v>
      </c>
      <c r="D71" s="42"/>
      <c r="E71" s="15">
        <f>ROUND((C71*D71),2)</f>
        <v>0</v>
      </c>
    </row>
    <row r="72" spans="1:5" s="5" customFormat="1" ht="12.75">
      <c r="A72" s="6"/>
      <c r="B72" s="4" t="s">
        <v>24</v>
      </c>
      <c r="C72" s="15">
        <v>2500</v>
      </c>
      <c r="D72" s="42"/>
      <c r="E72" s="15">
        <f>ROUND((C72*D72),2)</f>
        <v>0</v>
      </c>
    </row>
    <row r="73" spans="1:5" s="5" customFormat="1" ht="12.75">
      <c r="A73" s="6"/>
      <c r="B73" s="4"/>
      <c r="C73" s="15"/>
      <c r="D73" s="42"/>
      <c r="E73" s="15"/>
    </row>
    <row r="74" spans="1:5" s="5" customFormat="1" ht="39.75" customHeight="1">
      <c r="A74" s="6" t="s">
        <v>11</v>
      </c>
      <c r="B74" s="19" t="s">
        <v>55</v>
      </c>
      <c r="C74" s="12"/>
      <c r="D74" s="41"/>
      <c r="E74" s="12"/>
    </row>
    <row r="75" spans="1:5" s="5" customFormat="1" ht="12.75">
      <c r="A75" s="6"/>
      <c r="B75" s="16" t="s">
        <v>75</v>
      </c>
      <c r="C75" s="12"/>
      <c r="D75" s="41"/>
      <c r="E75" s="12"/>
    </row>
    <row r="76" spans="1:5" s="5" customFormat="1" ht="15.75">
      <c r="A76" s="6"/>
      <c r="B76" s="4" t="s">
        <v>9</v>
      </c>
      <c r="C76" s="15">
        <v>180.4</v>
      </c>
      <c r="D76" s="42"/>
      <c r="E76" s="15">
        <f>ROUND((C76*D76),2)</f>
        <v>0</v>
      </c>
    </row>
    <row r="77" spans="1:5" s="5" customFormat="1" ht="12.75">
      <c r="A77" s="6"/>
      <c r="B77" s="4"/>
      <c r="C77" s="15"/>
      <c r="D77" s="42"/>
      <c r="E77" s="15"/>
    </row>
    <row r="78" spans="1:5" s="20" customFormat="1" ht="51">
      <c r="A78" s="18" t="s">
        <v>12</v>
      </c>
      <c r="B78" s="19" t="s">
        <v>59</v>
      </c>
      <c r="C78" s="22"/>
      <c r="D78" s="44"/>
      <c r="E78" s="22"/>
    </row>
    <row r="79" spans="1:5" s="5" customFormat="1" ht="12.75">
      <c r="A79" s="6"/>
      <c r="B79" s="16" t="s">
        <v>76</v>
      </c>
      <c r="C79" s="15"/>
      <c r="D79" s="42"/>
      <c r="E79" s="15"/>
    </row>
    <row r="80" spans="1:5" s="5" customFormat="1" ht="15.75">
      <c r="A80" s="6"/>
      <c r="B80" s="4" t="s">
        <v>9</v>
      </c>
      <c r="C80" s="15">
        <v>448</v>
      </c>
      <c r="D80" s="42"/>
      <c r="E80" s="15">
        <f>ROUND((C80*D80),2)</f>
        <v>0</v>
      </c>
    </row>
    <row r="81" spans="1:5" s="5" customFormat="1" ht="12.75">
      <c r="A81" s="6"/>
      <c r="B81" s="4"/>
      <c r="C81" s="12"/>
      <c r="D81" s="41"/>
      <c r="E81" s="12"/>
    </row>
    <row r="82" spans="1:5" s="5" customFormat="1" ht="51">
      <c r="A82" s="6" t="s">
        <v>34</v>
      </c>
      <c r="B82" s="19" t="s">
        <v>56</v>
      </c>
      <c r="C82" s="12"/>
      <c r="D82" s="41"/>
      <c r="E82" s="12"/>
    </row>
    <row r="83" spans="1:5" s="5" customFormat="1" ht="12.75">
      <c r="A83" s="6"/>
      <c r="B83" s="16" t="s">
        <v>64</v>
      </c>
      <c r="C83" s="12"/>
      <c r="D83" s="41"/>
      <c r="E83" s="12"/>
    </row>
    <row r="84" spans="1:5" s="5" customFormat="1" ht="15.75">
      <c r="A84" s="6"/>
      <c r="B84" s="4" t="s">
        <v>8</v>
      </c>
      <c r="C84" s="15">
        <v>14</v>
      </c>
      <c r="D84" s="42"/>
      <c r="E84" s="15">
        <f>ROUND((C84*D84),2)</f>
        <v>0</v>
      </c>
    </row>
    <row r="85" spans="1:5" s="5" customFormat="1" ht="12.75">
      <c r="A85" s="6"/>
      <c r="B85" s="4"/>
      <c r="C85" s="12"/>
      <c r="D85" s="41"/>
      <c r="E85" s="12"/>
    </row>
    <row r="86" spans="1:5" s="5" customFormat="1" ht="51">
      <c r="A86" s="6" t="s">
        <v>93</v>
      </c>
      <c r="B86" s="19" t="s">
        <v>57</v>
      </c>
      <c r="C86" s="12"/>
      <c r="D86" s="41"/>
      <c r="E86" s="12"/>
    </row>
    <row r="87" spans="1:5" s="5" customFormat="1" ht="12.75">
      <c r="A87" s="6"/>
      <c r="B87" s="16" t="s">
        <v>64</v>
      </c>
      <c r="C87" s="12"/>
      <c r="D87" s="41"/>
      <c r="E87" s="12"/>
    </row>
    <row r="88" spans="1:5" s="5" customFormat="1" ht="15.75">
      <c r="A88" s="6"/>
      <c r="B88" s="4" t="s">
        <v>8</v>
      </c>
      <c r="C88" s="15">
        <v>14</v>
      </c>
      <c r="D88" s="42"/>
      <c r="E88" s="15">
        <f>ROUND((C88*D88),2)</f>
        <v>0</v>
      </c>
    </row>
    <row r="89" spans="1:5" s="5" customFormat="1" ht="12.75">
      <c r="A89" s="6"/>
      <c r="B89" s="4"/>
      <c r="C89" s="12"/>
      <c r="D89" s="41"/>
      <c r="E89" s="12"/>
    </row>
    <row r="90" spans="1:5" s="5" customFormat="1" ht="51">
      <c r="A90" s="6" t="s">
        <v>94</v>
      </c>
      <c r="B90" s="19" t="s">
        <v>77</v>
      </c>
      <c r="C90" s="12"/>
      <c r="D90" s="41"/>
      <c r="E90" s="12"/>
    </row>
    <row r="91" spans="1:5" s="5" customFormat="1" ht="12.75">
      <c r="A91" s="6"/>
      <c r="B91" s="16" t="s">
        <v>78</v>
      </c>
      <c r="C91" s="12"/>
      <c r="D91" s="41"/>
      <c r="E91" s="12"/>
    </row>
    <row r="92" spans="1:5" s="5" customFormat="1" ht="15.75">
      <c r="A92" s="6"/>
      <c r="B92" s="4" t="s">
        <v>8</v>
      </c>
      <c r="C92" s="15">
        <v>10</v>
      </c>
      <c r="D92" s="42"/>
      <c r="E92" s="15">
        <f>ROUND((C92*D92),2)</f>
        <v>0</v>
      </c>
    </row>
    <row r="93" spans="1:5" s="5" customFormat="1" ht="12.75">
      <c r="A93" s="6"/>
      <c r="B93" s="4"/>
      <c r="C93" s="12"/>
      <c r="D93" s="41"/>
      <c r="E93" s="12"/>
    </row>
    <row r="94" spans="1:5" s="5" customFormat="1" ht="54" customHeight="1">
      <c r="A94" s="6" t="s">
        <v>95</v>
      </c>
      <c r="B94" s="19" t="s">
        <v>79</v>
      </c>
      <c r="C94" s="12"/>
      <c r="D94" s="41"/>
      <c r="E94" s="12"/>
    </row>
    <row r="95" spans="1:5" s="5" customFormat="1" ht="12.75">
      <c r="A95" s="6"/>
      <c r="B95" s="16" t="s">
        <v>68</v>
      </c>
      <c r="C95" s="12"/>
      <c r="D95" s="41"/>
      <c r="E95" s="12"/>
    </row>
    <row r="96" spans="1:5" s="5" customFormat="1" ht="15.75">
      <c r="A96" s="6"/>
      <c r="B96" s="4" t="s">
        <v>8</v>
      </c>
      <c r="C96" s="15">
        <v>6.8</v>
      </c>
      <c r="D96" s="42"/>
      <c r="E96" s="15">
        <f>ROUND((C96*D96),2)</f>
        <v>0</v>
      </c>
    </row>
    <row r="97" spans="1:5" s="5" customFormat="1" ht="12.75">
      <c r="A97" s="6"/>
      <c r="B97" s="4"/>
      <c r="C97" s="15"/>
      <c r="D97" s="42"/>
      <c r="E97" s="15"/>
    </row>
    <row r="98" spans="1:5" s="5" customFormat="1" ht="52.5" customHeight="1">
      <c r="A98" s="6" t="s">
        <v>96</v>
      </c>
      <c r="B98" s="4" t="s">
        <v>62</v>
      </c>
      <c r="C98" s="12"/>
      <c r="D98" s="41"/>
      <c r="E98" s="12"/>
    </row>
    <row r="99" spans="1:5" s="5" customFormat="1" ht="12.75">
      <c r="A99" s="6"/>
      <c r="B99" s="16" t="s">
        <v>76</v>
      </c>
      <c r="C99" s="12"/>
      <c r="D99" s="41"/>
      <c r="E99" s="12"/>
    </row>
    <row r="100" spans="1:5" s="5" customFormat="1" ht="15.75">
      <c r="A100" s="6"/>
      <c r="B100" s="4" t="s">
        <v>9</v>
      </c>
      <c r="C100" s="15">
        <v>448</v>
      </c>
      <c r="D100" s="42"/>
      <c r="E100" s="15">
        <f>ROUND((C100*D100),2)</f>
        <v>0</v>
      </c>
    </row>
    <row r="101" spans="1:5" s="5" customFormat="1" ht="12.75">
      <c r="A101" s="6"/>
      <c r="B101" s="4"/>
      <c r="C101" s="15"/>
      <c r="D101" s="42"/>
      <c r="E101" s="15"/>
    </row>
    <row r="102" spans="1:5" s="5" customFormat="1" ht="50.25" customHeight="1">
      <c r="A102" s="6" t="s">
        <v>115</v>
      </c>
      <c r="B102" s="4" t="s">
        <v>119</v>
      </c>
      <c r="C102" s="12"/>
      <c r="D102" s="41"/>
      <c r="E102" s="12"/>
    </row>
    <row r="103" spans="1:5" s="5" customFormat="1" ht="12.75">
      <c r="A103" s="6"/>
      <c r="B103" s="4" t="s">
        <v>15</v>
      </c>
      <c r="C103" s="15">
        <v>1</v>
      </c>
      <c r="D103" s="42"/>
      <c r="E103" s="15">
        <f>ROUND((C103*D103),2)</f>
        <v>0</v>
      </c>
    </row>
    <row r="104" spans="1:5" s="5" customFormat="1" ht="12.75">
      <c r="A104" s="6"/>
      <c r="B104" s="4"/>
      <c r="C104" s="12"/>
      <c r="D104" s="41"/>
      <c r="E104" s="12"/>
    </row>
    <row r="105" spans="1:5" s="5" customFormat="1" ht="89.25">
      <c r="A105" s="6" t="s">
        <v>116</v>
      </c>
      <c r="B105" s="19" t="s">
        <v>80</v>
      </c>
      <c r="C105" s="12"/>
      <c r="D105" s="41"/>
      <c r="E105" s="12"/>
    </row>
    <row r="106" spans="1:5" s="5" customFormat="1" ht="13.5" thickBot="1">
      <c r="A106" s="6"/>
      <c r="B106" s="4" t="s">
        <v>15</v>
      </c>
      <c r="C106" s="15">
        <v>1</v>
      </c>
      <c r="D106" s="42"/>
      <c r="E106" s="15">
        <f>ROUND((C106*D106),2)</f>
        <v>0</v>
      </c>
    </row>
    <row r="107" spans="1:5" ht="13.5" thickTop="1">
      <c r="A107" s="9"/>
      <c r="B107" s="10" t="s">
        <v>19</v>
      </c>
      <c r="C107" s="13"/>
      <c r="D107" s="45"/>
      <c r="E107" s="50">
        <f>ROUND((SUM(E7:E106)),2)</f>
        <v>0</v>
      </c>
    </row>
    <row r="108" spans="1:5" ht="12.75">
      <c r="A108" s="6"/>
      <c r="B108" s="4"/>
      <c r="C108" s="12"/>
      <c r="D108" s="41"/>
      <c r="E108" s="12"/>
    </row>
  </sheetData>
  <sheetProtection password="99A7" sheet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showZeros="0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4.7109375" style="3" customWidth="1"/>
    <col min="2" max="2" width="43.140625" style="2" customWidth="1"/>
    <col min="3" max="3" width="9.00390625" style="14" customWidth="1"/>
    <col min="4" max="4" width="16.7109375" style="46" customWidth="1"/>
    <col min="5" max="5" width="16.7109375" style="14" customWidth="1"/>
    <col min="6" max="16384" width="9.140625" style="1" customWidth="1"/>
  </cols>
  <sheetData>
    <row r="1" spans="1:5" s="5" customFormat="1" ht="12.75">
      <c r="A1" s="8" t="s">
        <v>35</v>
      </c>
      <c r="B1" s="7" t="s">
        <v>43</v>
      </c>
      <c r="C1" s="12"/>
      <c r="D1" s="41"/>
      <c r="E1" s="12"/>
    </row>
    <row r="2" spans="1:5" s="5" customFormat="1" ht="12.75">
      <c r="A2" s="6"/>
      <c r="B2" s="7"/>
      <c r="C2" s="12"/>
      <c r="D2" s="41"/>
      <c r="E2" s="12"/>
    </row>
    <row r="3" spans="1:5" s="5" customFormat="1" ht="12.75">
      <c r="A3" s="6"/>
      <c r="B3" s="7"/>
      <c r="C3" s="12"/>
      <c r="D3" s="41"/>
      <c r="E3" s="12"/>
    </row>
    <row r="4" spans="1:5" s="5" customFormat="1" ht="51">
      <c r="A4" s="6"/>
      <c r="B4" s="7" t="s">
        <v>97</v>
      </c>
      <c r="C4" s="12"/>
      <c r="D4" s="41"/>
      <c r="E4" s="12"/>
    </row>
    <row r="5" spans="1:5" s="5" customFormat="1" ht="38.25">
      <c r="A5" s="6"/>
      <c r="B5" s="7" t="s">
        <v>105</v>
      </c>
      <c r="C5" s="12"/>
      <c r="D5" s="41"/>
      <c r="E5" s="12"/>
    </row>
    <row r="6" spans="1:5" s="5" customFormat="1" ht="12.75">
      <c r="A6" s="6"/>
      <c r="B6" s="7"/>
      <c r="C6" s="12"/>
      <c r="D6" s="41"/>
      <c r="E6" s="12"/>
    </row>
    <row r="7" spans="1:5" s="5" customFormat="1" ht="12.75">
      <c r="A7" s="6"/>
      <c r="B7" s="4"/>
      <c r="C7" s="12" t="s">
        <v>16</v>
      </c>
      <c r="D7" s="41" t="s">
        <v>17</v>
      </c>
      <c r="E7" s="12" t="s">
        <v>18</v>
      </c>
    </row>
    <row r="8" spans="1:5" s="5" customFormat="1" ht="27.75" customHeight="1">
      <c r="A8" s="6" t="s">
        <v>0</v>
      </c>
      <c r="B8" s="4" t="s">
        <v>104</v>
      </c>
      <c r="C8" s="12"/>
      <c r="D8" s="41"/>
      <c r="E8" s="12"/>
    </row>
    <row r="9" spans="1:5" s="5" customFormat="1" ht="12.75">
      <c r="A9" s="6"/>
      <c r="B9" s="4" t="s">
        <v>99</v>
      </c>
      <c r="C9" s="15">
        <v>13</v>
      </c>
      <c r="D9" s="42"/>
      <c r="E9" s="15">
        <f>ROUND((C9*D9),2)</f>
        <v>0</v>
      </c>
    </row>
    <row r="10" spans="1:5" s="5" customFormat="1" ht="12.75">
      <c r="A10" s="6"/>
      <c r="B10" s="4"/>
      <c r="C10" s="15"/>
      <c r="D10" s="42"/>
      <c r="E10" s="15">
        <f aca="true" t="shared" si="0" ref="E10:E20">ROUND((C10*D10),2)</f>
        <v>0</v>
      </c>
    </row>
    <row r="11" spans="1:5" s="5" customFormat="1" ht="25.5" customHeight="1">
      <c r="A11" s="6" t="s">
        <v>1</v>
      </c>
      <c r="B11" s="4" t="s">
        <v>98</v>
      </c>
      <c r="C11" s="12"/>
      <c r="D11" s="41"/>
      <c r="E11" s="15">
        <f t="shared" si="0"/>
        <v>0</v>
      </c>
    </row>
    <row r="12" spans="1:5" s="5" customFormat="1" ht="12.75">
      <c r="A12" s="6"/>
      <c r="B12" s="4" t="s">
        <v>99</v>
      </c>
      <c r="C12" s="15">
        <v>6</v>
      </c>
      <c r="D12" s="42"/>
      <c r="E12" s="15">
        <f t="shared" si="0"/>
        <v>0</v>
      </c>
    </row>
    <row r="13" spans="1:5" s="5" customFormat="1" ht="12.75">
      <c r="A13" s="6"/>
      <c r="B13" s="4"/>
      <c r="C13" s="15"/>
      <c r="D13" s="42"/>
      <c r="E13" s="15">
        <f t="shared" si="0"/>
        <v>0</v>
      </c>
    </row>
    <row r="14" spans="1:5" s="5" customFormat="1" ht="117.75" customHeight="1">
      <c r="A14" s="6" t="s">
        <v>2</v>
      </c>
      <c r="B14" s="4" t="s">
        <v>92</v>
      </c>
      <c r="C14" s="12"/>
      <c r="D14" s="41"/>
      <c r="E14" s="15">
        <f t="shared" si="0"/>
        <v>0</v>
      </c>
    </row>
    <row r="15" spans="1:5" s="5" customFormat="1" ht="12.75">
      <c r="A15" s="6"/>
      <c r="B15" s="16" t="s">
        <v>81</v>
      </c>
      <c r="C15" s="12"/>
      <c r="D15" s="41"/>
      <c r="E15" s="15">
        <f t="shared" si="0"/>
        <v>0</v>
      </c>
    </row>
    <row r="16" spans="1:5" s="5" customFormat="1" ht="15.75">
      <c r="A16" s="6"/>
      <c r="B16" s="4" t="s">
        <v>8</v>
      </c>
      <c r="C16" s="15">
        <v>47.29</v>
      </c>
      <c r="D16" s="42"/>
      <c r="E16" s="15">
        <f t="shared" si="0"/>
        <v>0</v>
      </c>
    </row>
    <row r="17" spans="1:5" s="5" customFormat="1" ht="12.75">
      <c r="A17" s="6"/>
      <c r="B17" s="4"/>
      <c r="C17" s="15"/>
      <c r="D17" s="42"/>
      <c r="E17" s="15">
        <f t="shared" si="0"/>
        <v>0</v>
      </c>
    </row>
    <row r="18" spans="1:5" s="5" customFormat="1" ht="107.25" customHeight="1">
      <c r="A18" s="6" t="s">
        <v>3</v>
      </c>
      <c r="B18" s="4" t="s">
        <v>91</v>
      </c>
      <c r="C18" s="12"/>
      <c r="D18" s="41"/>
      <c r="E18" s="15">
        <f t="shared" si="0"/>
        <v>0</v>
      </c>
    </row>
    <row r="19" spans="1:5" s="5" customFormat="1" ht="12.75">
      <c r="A19" s="6"/>
      <c r="B19" s="16" t="s">
        <v>82</v>
      </c>
      <c r="C19" s="12"/>
      <c r="D19" s="41"/>
      <c r="E19" s="12"/>
    </row>
    <row r="20" spans="1:5" s="5" customFormat="1" ht="15.75">
      <c r="A20" s="6"/>
      <c r="B20" s="4" t="s">
        <v>8</v>
      </c>
      <c r="C20" s="15">
        <v>16.55</v>
      </c>
      <c r="D20" s="42"/>
      <c r="E20" s="15">
        <f t="shared" si="0"/>
        <v>0</v>
      </c>
    </row>
    <row r="21" spans="1:5" s="5" customFormat="1" ht="12.75">
      <c r="A21" s="6"/>
      <c r="B21" s="4"/>
      <c r="C21" s="15"/>
      <c r="D21" s="42"/>
      <c r="E21" s="15"/>
    </row>
    <row r="22" spans="1:5" s="5" customFormat="1" ht="114.75" customHeight="1">
      <c r="A22" s="6" t="s">
        <v>4</v>
      </c>
      <c r="B22" s="4" t="s">
        <v>102</v>
      </c>
      <c r="C22" s="12"/>
      <c r="D22" s="41"/>
      <c r="E22" s="12"/>
    </row>
    <row r="23" spans="1:5" s="5" customFormat="1" ht="12.75">
      <c r="A23" s="6"/>
      <c r="B23" s="16" t="s">
        <v>117</v>
      </c>
      <c r="C23" s="12"/>
      <c r="D23" s="41"/>
      <c r="E23" s="12"/>
    </row>
    <row r="24" spans="1:5" s="5" customFormat="1" ht="15.75">
      <c r="A24" s="6"/>
      <c r="B24" s="4" t="s">
        <v>8</v>
      </c>
      <c r="C24" s="15">
        <v>2.41</v>
      </c>
      <c r="D24" s="42"/>
      <c r="E24" s="15">
        <f>ROUND((C24*D24),2)</f>
        <v>0</v>
      </c>
    </row>
    <row r="25" spans="1:5" s="5" customFormat="1" ht="12.75">
      <c r="A25" s="6"/>
      <c r="B25" s="4"/>
      <c r="C25" s="15"/>
      <c r="D25" s="43"/>
      <c r="E25" s="15"/>
    </row>
    <row r="26" spans="1:5" s="5" customFormat="1" ht="117" customHeight="1">
      <c r="A26" s="6" t="s">
        <v>5</v>
      </c>
      <c r="B26" s="4" t="s">
        <v>103</v>
      </c>
      <c r="C26" s="12"/>
      <c r="D26" s="41"/>
      <c r="E26" s="12"/>
    </row>
    <row r="27" spans="1:5" s="5" customFormat="1" ht="12.75">
      <c r="A27" s="6"/>
      <c r="B27" s="16" t="s">
        <v>118</v>
      </c>
      <c r="C27" s="12"/>
      <c r="D27" s="41"/>
      <c r="E27" s="12"/>
    </row>
    <row r="28" spans="1:5" s="5" customFormat="1" ht="15.75">
      <c r="A28" s="6"/>
      <c r="B28" s="4" t="s">
        <v>8</v>
      </c>
      <c r="C28" s="15">
        <v>5.63</v>
      </c>
      <c r="D28" s="42"/>
      <c r="E28" s="15">
        <f>ROUND((C28*D28),2)</f>
        <v>0</v>
      </c>
    </row>
    <row r="29" spans="1:5" s="5" customFormat="1" ht="12.75">
      <c r="A29" s="6"/>
      <c r="B29" s="4"/>
      <c r="C29" s="15"/>
      <c r="D29" s="42"/>
      <c r="E29" s="15"/>
    </row>
    <row r="30" spans="1:5" s="5" customFormat="1" ht="38.25">
      <c r="A30" s="6" t="s">
        <v>6</v>
      </c>
      <c r="B30" s="11" t="s">
        <v>46</v>
      </c>
      <c r="C30" s="12"/>
      <c r="D30" s="41"/>
      <c r="E30" s="12"/>
    </row>
    <row r="31" spans="1:5" s="5" customFormat="1" ht="12.75">
      <c r="A31" s="6"/>
      <c r="B31" s="16" t="s">
        <v>84</v>
      </c>
      <c r="C31" s="12"/>
      <c r="D31" s="41"/>
      <c r="E31" s="12"/>
    </row>
    <row r="32" spans="1:5" s="5" customFormat="1" ht="15.75">
      <c r="A32" s="6"/>
      <c r="B32" s="4" t="s">
        <v>9</v>
      </c>
      <c r="C32" s="15">
        <v>472.86</v>
      </c>
      <c r="D32" s="42"/>
      <c r="E32" s="15">
        <f>ROUND((C32*D32),2)</f>
        <v>0</v>
      </c>
    </row>
    <row r="33" spans="1:5" s="5" customFormat="1" ht="12.75">
      <c r="A33" s="6"/>
      <c r="B33" s="4"/>
      <c r="C33" s="15"/>
      <c r="D33" s="42"/>
      <c r="E33" s="15"/>
    </row>
    <row r="34" spans="1:5" s="5" customFormat="1" ht="38.25">
      <c r="A34" s="6" t="s">
        <v>25</v>
      </c>
      <c r="B34" s="11" t="s">
        <v>48</v>
      </c>
      <c r="C34" s="12"/>
      <c r="D34" s="41"/>
      <c r="E34" s="12"/>
    </row>
    <row r="35" spans="1:5" s="5" customFormat="1" ht="12.75">
      <c r="A35" s="6"/>
      <c r="B35" s="16" t="s">
        <v>85</v>
      </c>
      <c r="C35" s="12"/>
      <c r="D35" s="41"/>
      <c r="E35" s="12"/>
    </row>
    <row r="36" spans="1:5" s="5" customFormat="1" ht="15.75">
      <c r="A36" s="6"/>
      <c r="B36" s="4" t="s">
        <v>9</v>
      </c>
      <c r="C36" s="15">
        <v>165.5</v>
      </c>
      <c r="D36" s="42"/>
      <c r="E36" s="15">
        <f>ROUND((C36*D36),2)</f>
        <v>0</v>
      </c>
    </row>
    <row r="37" spans="1:5" s="5" customFormat="1" ht="12.75">
      <c r="A37" s="6"/>
      <c r="B37" s="4"/>
      <c r="C37" s="15"/>
      <c r="D37" s="42"/>
      <c r="E37" s="15"/>
    </row>
    <row r="38" spans="1:5" s="5" customFormat="1" ht="51">
      <c r="A38" s="6" t="s">
        <v>7</v>
      </c>
      <c r="B38" s="11" t="s">
        <v>52</v>
      </c>
      <c r="C38" s="12"/>
      <c r="D38" s="41"/>
      <c r="E38" s="12"/>
    </row>
    <row r="39" spans="1:5" s="5" customFormat="1" ht="12.75">
      <c r="A39" s="6"/>
      <c r="B39" s="16" t="s">
        <v>86</v>
      </c>
      <c r="C39" s="12"/>
      <c r="D39" s="41"/>
      <c r="E39" s="12"/>
    </row>
    <row r="40" spans="1:5" s="5" customFormat="1" ht="15.75">
      <c r="A40" s="6"/>
      <c r="B40" s="4" t="s">
        <v>9</v>
      </c>
      <c r="C40" s="15">
        <v>80.39</v>
      </c>
      <c r="D40" s="42"/>
      <c r="E40" s="15">
        <f>ROUND((C40*D40),2)</f>
        <v>0</v>
      </c>
    </row>
    <row r="41" spans="1:5" s="5" customFormat="1" ht="12.75">
      <c r="A41" s="6"/>
      <c r="B41" s="4"/>
      <c r="C41" s="15"/>
      <c r="D41" s="42"/>
      <c r="E41" s="15"/>
    </row>
    <row r="42" spans="1:5" s="5" customFormat="1" ht="51">
      <c r="A42" s="6" t="s">
        <v>26</v>
      </c>
      <c r="B42" s="4" t="s">
        <v>50</v>
      </c>
      <c r="C42" s="12"/>
      <c r="D42" s="41"/>
      <c r="E42" s="12"/>
    </row>
    <row r="43" spans="1:5" s="5" customFormat="1" ht="12.75">
      <c r="A43" s="6"/>
      <c r="B43" s="16" t="s">
        <v>84</v>
      </c>
      <c r="C43" s="12"/>
      <c r="D43" s="41"/>
      <c r="E43" s="12"/>
    </row>
    <row r="44" spans="1:5" s="5" customFormat="1" ht="15.75">
      <c r="A44" s="6"/>
      <c r="B44" s="4" t="s">
        <v>9</v>
      </c>
      <c r="C44" s="15">
        <v>472.86</v>
      </c>
      <c r="D44" s="42"/>
      <c r="E44" s="15">
        <f>ROUND((C44*D44),2)</f>
        <v>0</v>
      </c>
    </row>
    <row r="45" spans="1:5" s="5" customFormat="1" ht="12.75">
      <c r="A45" s="6"/>
      <c r="B45" s="4"/>
      <c r="C45" s="15"/>
      <c r="D45" s="42"/>
      <c r="E45" s="15"/>
    </row>
    <row r="46" spans="1:5" s="5" customFormat="1" ht="51">
      <c r="A46" s="6" t="s">
        <v>27</v>
      </c>
      <c r="B46" s="4" t="s">
        <v>51</v>
      </c>
      <c r="C46" s="12"/>
      <c r="D46" s="41"/>
      <c r="E46" s="12"/>
    </row>
    <row r="47" spans="1:5" s="5" customFormat="1" ht="12.75">
      <c r="A47" s="6"/>
      <c r="B47" s="16" t="s">
        <v>85</v>
      </c>
      <c r="C47" s="12"/>
      <c r="D47" s="41"/>
      <c r="E47" s="12"/>
    </row>
    <row r="48" spans="1:5" s="5" customFormat="1" ht="15.75">
      <c r="A48" s="6"/>
      <c r="B48" s="4" t="s">
        <v>9</v>
      </c>
      <c r="C48" s="15">
        <v>165.5</v>
      </c>
      <c r="D48" s="42"/>
      <c r="E48" s="15">
        <f>ROUND((C48*D48),2)</f>
        <v>0</v>
      </c>
    </row>
    <row r="49" spans="1:5" s="5" customFormat="1" ht="12.75">
      <c r="A49" s="6"/>
      <c r="B49" s="4"/>
      <c r="C49" s="15"/>
      <c r="D49" s="42"/>
      <c r="E49" s="15"/>
    </row>
    <row r="50" spans="1:5" s="5" customFormat="1" ht="51">
      <c r="A50" s="6" t="s">
        <v>28</v>
      </c>
      <c r="B50" s="4" t="s">
        <v>53</v>
      </c>
      <c r="C50" s="12"/>
      <c r="D50" s="41"/>
      <c r="E50" s="12"/>
    </row>
    <row r="51" spans="1:5" s="5" customFormat="1" ht="12.75">
      <c r="A51" s="6"/>
      <c r="B51" s="16" t="s">
        <v>86</v>
      </c>
      <c r="C51" s="12"/>
      <c r="D51" s="41"/>
      <c r="E51" s="12"/>
    </row>
    <row r="52" spans="1:5" s="5" customFormat="1" ht="15.75">
      <c r="A52" s="6"/>
      <c r="B52" s="4" t="s">
        <v>9</v>
      </c>
      <c r="C52" s="15">
        <v>80.39</v>
      </c>
      <c r="D52" s="42"/>
      <c r="E52" s="15">
        <f>ROUND((C52*D52),2)</f>
        <v>0</v>
      </c>
    </row>
    <row r="53" spans="1:5" s="5" customFormat="1" ht="12.75">
      <c r="A53" s="6"/>
      <c r="B53" s="4"/>
      <c r="C53" s="12"/>
      <c r="D53" s="41"/>
      <c r="E53" s="12"/>
    </row>
    <row r="54" spans="1:5" s="5" customFormat="1" ht="98.25" customHeight="1">
      <c r="A54" s="6" t="s">
        <v>29</v>
      </c>
      <c r="B54" s="19" t="s">
        <v>61</v>
      </c>
      <c r="C54" s="12"/>
      <c r="D54" s="41"/>
      <c r="E54" s="12"/>
    </row>
    <row r="55" spans="1:5" s="5" customFormat="1" ht="12.75">
      <c r="A55" s="6"/>
      <c r="B55" s="4" t="s">
        <v>23</v>
      </c>
      <c r="C55" s="15">
        <v>3500</v>
      </c>
      <c r="D55" s="42"/>
      <c r="E55" s="15">
        <f>ROUND((C55*D55),2)</f>
        <v>0</v>
      </c>
    </row>
    <row r="56" spans="1:5" s="5" customFormat="1" ht="12.75">
      <c r="A56" s="6"/>
      <c r="B56" s="4" t="s">
        <v>24</v>
      </c>
      <c r="C56" s="15">
        <v>4500</v>
      </c>
      <c r="D56" s="42"/>
      <c r="E56" s="15">
        <f>ROUND((C56*D56),2)</f>
        <v>0</v>
      </c>
    </row>
    <row r="57" spans="1:5" s="5" customFormat="1" ht="12.75">
      <c r="A57" s="6"/>
      <c r="B57" s="4"/>
      <c r="C57" s="15"/>
      <c r="D57" s="42"/>
      <c r="E57" s="15"/>
    </row>
    <row r="58" spans="1:5" s="5" customFormat="1" ht="39.75" customHeight="1">
      <c r="A58" s="6" t="s">
        <v>30</v>
      </c>
      <c r="B58" s="19" t="s">
        <v>55</v>
      </c>
      <c r="C58" s="12"/>
      <c r="D58" s="41"/>
      <c r="E58" s="12"/>
    </row>
    <row r="59" spans="1:5" s="5" customFormat="1" ht="12.75">
      <c r="A59" s="6"/>
      <c r="B59" s="16" t="s">
        <v>87</v>
      </c>
      <c r="C59" s="12"/>
      <c r="D59" s="41"/>
      <c r="E59" s="12"/>
    </row>
    <row r="60" spans="1:5" s="5" customFormat="1" ht="15.75">
      <c r="A60" s="6"/>
      <c r="B60" s="4" t="s">
        <v>9</v>
      </c>
      <c r="C60" s="15">
        <v>213.26</v>
      </c>
      <c r="D60" s="42"/>
      <c r="E60" s="15">
        <f>ROUND((C60*D60),2)</f>
        <v>0</v>
      </c>
    </row>
    <row r="61" spans="1:5" s="5" customFormat="1" ht="12.75">
      <c r="A61" s="6"/>
      <c r="B61" s="4"/>
      <c r="C61" s="15"/>
      <c r="D61" s="42"/>
      <c r="E61" s="15"/>
    </row>
    <row r="62" spans="1:5" s="20" customFormat="1" ht="51">
      <c r="A62" s="18" t="s">
        <v>31</v>
      </c>
      <c r="B62" s="19" t="s">
        <v>59</v>
      </c>
      <c r="C62" s="22"/>
      <c r="D62" s="44"/>
      <c r="E62" s="22"/>
    </row>
    <row r="63" spans="1:5" s="5" customFormat="1" ht="12.75">
      <c r="A63" s="6"/>
      <c r="B63" s="16" t="s">
        <v>88</v>
      </c>
      <c r="C63" s="15"/>
      <c r="D63" s="42"/>
      <c r="E63" s="15"/>
    </row>
    <row r="64" spans="1:5" s="5" customFormat="1" ht="15.75">
      <c r="A64" s="6"/>
      <c r="B64" s="4" t="s">
        <v>9</v>
      </c>
      <c r="C64" s="15">
        <v>718.75</v>
      </c>
      <c r="D64" s="42"/>
      <c r="E64" s="15">
        <f>ROUND((C64*D64),2)</f>
        <v>0</v>
      </c>
    </row>
    <row r="65" spans="1:5" s="5" customFormat="1" ht="12.75">
      <c r="A65" s="6"/>
      <c r="B65" s="4"/>
      <c r="C65" s="12"/>
      <c r="D65" s="41"/>
      <c r="E65" s="12"/>
    </row>
    <row r="66" spans="1:5" s="5" customFormat="1" ht="51">
      <c r="A66" s="6" t="s">
        <v>32</v>
      </c>
      <c r="B66" s="19" t="s">
        <v>56</v>
      </c>
      <c r="C66" s="12"/>
      <c r="D66" s="41"/>
      <c r="E66" s="12"/>
    </row>
    <row r="67" spans="1:5" s="5" customFormat="1" ht="12.75">
      <c r="A67" s="6"/>
      <c r="B67" s="16" t="s">
        <v>81</v>
      </c>
      <c r="C67" s="12"/>
      <c r="D67" s="41"/>
      <c r="E67" s="12"/>
    </row>
    <row r="68" spans="1:5" s="5" customFormat="1" ht="15.75">
      <c r="A68" s="6"/>
      <c r="B68" s="4" t="s">
        <v>8</v>
      </c>
      <c r="C68" s="15">
        <v>47.29</v>
      </c>
      <c r="D68" s="42"/>
      <c r="E68" s="15">
        <f>ROUND((C68*D68),2)</f>
        <v>0</v>
      </c>
    </row>
    <row r="69" spans="1:5" s="5" customFormat="1" ht="12.75">
      <c r="A69" s="6"/>
      <c r="B69" s="4"/>
      <c r="C69" s="12"/>
      <c r="D69" s="41"/>
      <c r="E69" s="12"/>
    </row>
    <row r="70" spans="1:5" s="5" customFormat="1" ht="51">
      <c r="A70" s="6" t="s">
        <v>33</v>
      </c>
      <c r="B70" s="19" t="s">
        <v>57</v>
      </c>
      <c r="C70" s="12"/>
      <c r="D70" s="41"/>
      <c r="E70" s="12"/>
    </row>
    <row r="71" spans="1:5" s="5" customFormat="1" ht="12.75">
      <c r="A71" s="6"/>
      <c r="B71" s="16" t="s">
        <v>82</v>
      </c>
      <c r="C71" s="12"/>
      <c r="D71" s="41"/>
      <c r="E71" s="12"/>
    </row>
    <row r="72" spans="1:5" s="5" customFormat="1" ht="15.75">
      <c r="A72" s="6"/>
      <c r="B72" s="4" t="s">
        <v>8</v>
      </c>
      <c r="C72" s="15">
        <v>16.55</v>
      </c>
      <c r="D72" s="42"/>
      <c r="E72" s="15">
        <f>ROUND((C72*D72),2)</f>
        <v>0</v>
      </c>
    </row>
    <row r="73" spans="1:5" s="5" customFormat="1" ht="12.75">
      <c r="A73" s="6"/>
      <c r="B73" s="4"/>
      <c r="C73" s="12"/>
      <c r="D73" s="41"/>
      <c r="E73" s="12"/>
    </row>
    <row r="74" spans="1:5" s="5" customFormat="1" ht="54" customHeight="1">
      <c r="A74" s="6" t="s">
        <v>11</v>
      </c>
      <c r="B74" s="19" t="s">
        <v>58</v>
      </c>
      <c r="C74" s="12"/>
      <c r="D74" s="41"/>
      <c r="E74" s="12"/>
    </row>
    <row r="75" spans="1:5" s="5" customFormat="1" ht="12.75">
      <c r="A75" s="6"/>
      <c r="B75" s="16" t="s">
        <v>83</v>
      </c>
      <c r="C75" s="12"/>
      <c r="D75" s="41"/>
      <c r="E75" s="12"/>
    </row>
    <row r="76" spans="1:5" s="5" customFormat="1" ht="15.75">
      <c r="A76" s="6"/>
      <c r="B76" s="4" t="s">
        <v>8</v>
      </c>
      <c r="C76" s="15">
        <v>8.04</v>
      </c>
      <c r="D76" s="42"/>
      <c r="E76" s="15">
        <f>ROUND((C76*D76),2)</f>
        <v>0</v>
      </c>
    </row>
    <row r="77" spans="1:5" s="5" customFormat="1" ht="12.75">
      <c r="A77" s="6"/>
      <c r="B77" s="4"/>
      <c r="C77" s="15"/>
      <c r="D77" s="42"/>
      <c r="E77" s="15"/>
    </row>
    <row r="78" spans="1:5" s="5" customFormat="1" ht="52.5" customHeight="1">
      <c r="A78" s="6" t="s">
        <v>12</v>
      </c>
      <c r="B78" s="4" t="s">
        <v>62</v>
      </c>
      <c r="C78" s="12"/>
      <c r="D78" s="41"/>
      <c r="E78" s="12"/>
    </row>
    <row r="79" spans="1:5" s="5" customFormat="1" ht="12.75">
      <c r="A79" s="6"/>
      <c r="B79" s="16" t="s">
        <v>88</v>
      </c>
      <c r="C79" s="12"/>
      <c r="D79" s="41"/>
      <c r="E79" s="12"/>
    </row>
    <row r="80" spans="1:5" s="5" customFormat="1" ht="15.75">
      <c r="A80" s="6"/>
      <c r="B80" s="4" t="s">
        <v>9</v>
      </c>
      <c r="C80" s="15">
        <v>718.75</v>
      </c>
      <c r="D80" s="42"/>
      <c r="E80" s="15">
        <f>ROUND((C80*D80),2)</f>
        <v>0</v>
      </c>
    </row>
    <row r="81" spans="1:5" s="5" customFormat="1" ht="12.75">
      <c r="A81" s="6"/>
      <c r="B81" s="4"/>
      <c r="C81" s="15"/>
      <c r="D81" s="42"/>
      <c r="E81" s="15"/>
    </row>
    <row r="82" spans="1:5" s="5" customFormat="1" ht="50.25" customHeight="1">
      <c r="A82" s="6" t="s">
        <v>34</v>
      </c>
      <c r="B82" s="4" t="s">
        <v>119</v>
      </c>
      <c r="C82" s="12"/>
      <c r="D82" s="41"/>
      <c r="E82" s="12"/>
    </row>
    <row r="83" spans="1:5" s="5" customFormat="1" ht="12.75">
      <c r="A83" s="6"/>
      <c r="B83" s="4" t="s">
        <v>15</v>
      </c>
      <c r="C83" s="15">
        <v>1</v>
      </c>
      <c r="D83" s="42"/>
      <c r="E83" s="15">
        <f>ROUND((C83*D83),2)</f>
        <v>0</v>
      </c>
    </row>
    <row r="84" spans="1:5" s="5" customFormat="1" ht="12.75">
      <c r="A84" s="6"/>
      <c r="B84" s="4"/>
      <c r="C84" s="12"/>
      <c r="D84" s="41"/>
      <c r="E84" s="12"/>
    </row>
    <row r="85" spans="1:5" s="5" customFormat="1" ht="89.25">
      <c r="A85" s="6" t="s">
        <v>93</v>
      </c>
      <c r="B85" s="19" t="s">
        <v>89</v>
      </c>
      <c r="C85" s="12"/>
      <c r="D85" s="41"/>
      <c r="E85" s="12"/>
    </row>
    <row r="86" spans="1:5" s="5" customFormat="1" ht="13.5" thickBot="1">
      <c r="A86" s="6"/>
      <c r="B86" s="4" t="s">
        <v>15</v>
      </c>
      <c r="C86" s="15">
        <v>1</v>
      </c>
      <c r="D86" s="42"/>
      <c r="E86" s="15">
        <f>ROUND((C86*D86),2)</f>
        <v>0</v>
      </c>
    </row>
    <row r="87" spans="1:5" ht="13.5" thickTop="1">
      <c r="A87" s="9"/>
      <c r="B87" s="10" t="s">
        <v>19</v>
      </c>
      <c r="C87" s="13"/>
      <c r="D87" s="45"/>
      <c r="E87" s="50">
        <f>ROUND((SUM(E7:E86)),2)</f>
        <v>0</v>
      </c>
    </row>
    <row r="88" spans="1:5" ht="12.75">
      <c r="A88" s="6"/>
      <c r="B88" s="4"/>
      <c r="C88" s="12"/>
      <c r="D88" s="41"/>
      <c r="E88" s="12"/>
    </row>
  </sheetData>
  <sheetProtection password="99A7" sheet="1"/>
  <printOptions/>
  <pageMargins left="0.984251968503937" right="0.1968503937007874" top="0.5905511811023623" bottom="0.5905511811023623" header="0.2755905511811024" footer="0.2755905511811024"/>
  <pageSetup horizontalDpi="600" verticalDpi="600" orientation="portrait" paperSize="9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Vižintin Tanja</cp:lastModifiedBy>
  <cp:lastPrinted>2019-02-15T07:33:24Z</cp:lastPrinted>
  <dcterms:created xsi:type="dcterms:W3CDTF">1996-06-28T10:47:32Z</dcterms:created>
  <dcterms:modified xsi:type="dcterms:W3CDTF">2019-03-08T09:21:56Z</dcterms:modified>
  <cp:category/>
  <cp:version/>
  <cp:contentType/>
  <cp:contentStatus/>
</cp:coreProperties>
</file>