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Z:\Področje nabave in vzdrževanja\ŽM\Oddelek JN\246-2019\"/>
    </mc:Choice>
  </mc:AlternateContent>
  <xr:revisionPtr revIDLastSave="0" documentId="13_ncr:1_{0D8138B9-5F47-46A2-BC6A-9D52B6634CF6}" xr6:coauthVersionLast="36" xr6:coauthVersionMax="36" xr10:uidLastSave="{00000000-0000-0000-0000-000000000000}"/>
  <bookViews>
    <workbookView xWindow="0" yWindow="0" windowWidth="28800" windowHeight="11670" activeTab="1" xr2:uid="{00000000-000D-0000-FFFF-FFFF00000000}"/>
  </bookViews>
  <sheets>
    <sheet name="splošna določila" sheetId="7" r:id="rId1"/>
    <sheet name="V1" sheetId="9" r:id="rId2"/>
  </sheets>
  <definedNames>
    <definedName name="_xlnm.Print_Area" localSheetId="0">'splošna določila'!$B$1:$G$36</definedName>
    <definedName name="_xlnm.Print_Area" localSheetId="1">'V1'!$A$1:$G$253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49" i="9" l="1"/>
  <c r="G131" i="9"/>
  <c r="G212" i="9" l="1"/>
  <c r="G112" i="9"/>
  <c r="G113" i="9"/>
  <c r="G122" i="9"/>
  <c r="G107" i="9" l="1"/>
  <c r="G201" i="9"/>
  <c r="G200" i="9"/>
  <c r="G199" i="9"/>
  <c r="C5" i="9"/>
  <c r="B5" i="9"/>
  <c r="C4" i="9"/>
  <c r="B4" i="9"/>
  <c r="C3" i="9"/>
  <c r="B3" i="9"/>
  <c r="C2" i="9"/>
  <c r="B2" i="9"/>
  <c r="G187" i="9"/>
  <c r="C253" i="9" l="1"/>
  <c r="G251" i="9"/>
  <c r="G250" i="9"/>
  <c r="G248" i="9"/>
  <c r="G247" i="9"/>
  <c r="G246" i="9"/>
  <c r="G245" i="9"/>
  <c r="C241" i="9"/>
  <c r="G240" i="9"/>
  <c r="G239" i="9"/>
  <c r="G238" i="9"/>
  <c r="G237" i="9"/>
  <c r="G236" i="9"/>
  <c r="G235" i="9"/>
  <c r="G233" i="9"/>
  <c r="G232" i="9"/>
  <c r="G231" i="9"/>
  <c r="G229" i="9"/>
  <c r="G228" i="9"/>
  <c r="G227" i="9"/>
  <c r="C222" i="9"/>
  <c r="G221" i="9"/>
  <c r="G220" i="9"/>
  <c r="G219" i="9"/>
  <c r="G218" i="9"/>
  <c r="G217" i="9"/>
  <c r="G216" i="9"/>
  <c r="G215" i="9"/>
  <c r="G214" i="9"/>
  <c r="G213" i="9"/>
  <c r="G211" i="9"/>
  <c r="G209" i="9"/>
  <c r="G208" i="9"/>
  <c r="G207" i="9"/>
  <c r="G206" i="9"/>
  <c r="G205" i="9"/>
  <c r="G204" i="9"/>
  <c r="G203" i="9"/>
  <c r="G198" i="9"/>
  <c r="G197" i="9"/>
  <c r="G196" i="9"/>
  <c r="G195" i="9"/>
  <c r="G194" i="9"/>
  <c r="G193" i="9"/>
  <c r="G192" i="9"/>
  <c r="G191" i="9"/>
  <c r="G190" i="9"/>
  <c r="G189" i="9"/>
  <c r="G188" i="9"/>
  <c r="G186" i="9"/>
  <c r="G185" i="9"/>
  <c r="G184" i="9"/>
  <c r="G183" i="9"/>
  <c r="G182" i="9"/>
  <c r="G181" i="9"/>
  <c r="G180" i="9"/>
  <c r="G179" i="9"/>
  <c r="G178" i="9"/>
  <c r="G177" i="9"/>
  <c r="G176" i="9"/>
  <c r="G173" i="9"/>
  <c r="G172" i="9"/>
  <c r="G171" i="9"/>
  <c r="G170" i="9"/>
  <c r="G169" i="9"/>
  <c r="G167" i="9"/>
  <c r="G166" i="9"/>
  <c r="G165" i="9"/>
  <c r="G164" i="9"/>
  <c r="G162" i="9"/>
  <c r="G161" i="9"/>
  <c r="G160" i="9"/>
  <c r="G159" i="9"/>
  <c r="G158" i="9"/>
  <c r="C133" i="9"/>
  <c r="G132" i="9"/>
  <c r="G130" i="9"/>
  <c r="G129" i="9"/>
  <c r="G128" i="9"/>
  <c r="G127" i="9"/>
  <c r="G126" i="9"/>
  <c r="G125" i="9"/>
  <c r="G124" i="9"/>
  <c r="G123" i="9"/>
  <c r="G121" i="9"/>
  <c r="G120" i="9"/>
  <c r="G119" i="9"/>
  <c r="G118" i="9"/>
  <c r="G117" i="9"/>
  <c r="G116" i="9"/>
  <c r="G115" i="9"/>
  <c r="G114" i="9"/>
  <c r="G111" i="9"/>
  <c r="G110" i="9"/>
  <c r="G108" i="9"/>
  <c r="G106" i="9"/>
  <c r="G105" i="9"/>
  <c r="G104" i="9"/>
  <c r="G103" i="9"/>
  <c r="G102" i="9"/>
  <c r="G101" i="9"/>
  <c r="G93" i="9"/>
  <c r="G92" i="9"/>
  <c r="G91" i="9"/>
  <c r="G82" i="9"/>
  <c r="G81" i="9"/>
  <c r="G80" i="9"/>
  <c r="G79" i="9"/>
  <c r="G78" i="9"/>
  <c r="G77" i="9"/>
  <c r="G76" i="9"/>
  <c r="G75"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133" i="9" l="1"/>
  <c r="F2" i="9" s="1"/>
  <c r="G222" i="9"/>
  <c r="G241" i="9"/>
  <c r="F4" i="9" s="1"/>
  <c r="F252" i="9" l="1"/>
  <c r="G252" i="9" s="1"/>
  <c r="F3" i="9"/>
  <c r="G253" i="9" l="1"/>
  <c r="F5" i="9" s="1"/>
  <c r="F6" i="9" s="1"/>
</calcChain>
</file>

<file path=xl/sharedStrings.xml><?xml version="1.0" encoding="utf-8"?>
<sst xmlns="http://schemas.openxmlformats.org/spreadsheetml/2006/main" count="503" uniqueCount="269">
  <si>
    <t>EM</t>
  </si>
  <si>
    <t>Količina</t>
  </si>
  <si>
    <t>Cena</t>
  </si>
  <si>
    <t>kos</t>
  </si>
  <si>
    <t>m1</t>
  </si>
  <si>
    <t>m2</t>
  </si>
  <si>
    <t>m3</t>
  </si>
  <si>
    <t>Znesek</t>
  </si>
  <si>
    <t>Postavka</t>
  </si>
  <si>
    <t>kpl</t>
  </si>
  <si>
    <t>Zavarovanje zakoličbenih točk, postavitev gradbenih profilov in prenos zakoličbe na profile, vključno z višinskimi točkami (za vse elemente gradnje po načrtu);</t>
  </si>
  <si>
    <t>Uradna zakoličba trase komunalnih vodov v ravninskem terenu. Zakoličbo opravi za to pooblaščen geometer in pripravi elaborat oz. zapisnik o zakoličbi.</t>
  </si>
  <si>
    <t xml:space="preserve">m2 </t>
  </si>
  <si>
    <t>I.</t>
  </si>
  <si>
    <t>II.</t>
  </si>
  <si>
    <t>III.</t>
  </si>
  <si>
    <t>SPLOŠNO O CENI ZA MERSKO ENOTO POSAMEZNE POSTAVKE - v ceni morajo biti zajeti vsi stroški potrebni za izvedbo:</t>
  </si>
  <si>
    <t xml:space="preserve">Izdelati projekt ureditve gradbišča ter stroške organizacije in opreme zajeti v ceno, zagotoviti vsa potrebna zavarovanja in označbe gradbišča, s predpisano signalizacijo - gradbiščna ograja, vrvice, označbe, svetlobna telesa z odstranitvijo po končanih delih. </t>
  </si>
  <si>
    <t>Priprava gradbišča z odstranitvijo eventualnih ovir na trasi, zagotovitev delovnih platojev</t>
  </si>
  <si>
    <t>Razvodi in stroški porabe električne energije, vode;</t>
  </si>
  <si>
    <t xml:space="preserve">Izdelava varnostnega načrta po gradbeni zakonodaji. Varovalna oprema in usposabljanja za delavce. </t>
  </si>
  <si>
    <t>Vse akivnosti in oprema potrebni za izvajanje notranje kontrole (meritve, laboratorij, geodestki posnetki, poročila...)</t>
  </si>
  <si>
    <t>vsi zunanji in notranji transporti (horizontalni in vertikalni) do mesta vgradnje;</t>
  </si>
  <si>
    <t>voditi vso po predpisih zahtevano dokumentacijo o kvaliteti materialov in tehnološkem postopku gradnje in ob dokončanju predložiti "Dokazilo o zanesljivosti objekta";</t>
  </si>
  <si>
    <t>koordinacija izvajalca do svojih podizvajalcev, dobaviteljev in kooperantov, ki sodelujejo pri predmetni gradnji oz.izvedbi del;</t>
  </si>
  <si>
    <t>koordinacija in izvajanje nadzora s strani strokovnega delavca upravljalca posameznega komunalnega voda</t>
  </si>
  <si>
    <t>Vsi stroški začasnih in stalnih deponij (takse, odškodnine, razplaniranja...)</t>
  </si>
  <si>
    <t>SPLOŠNA DOLOČILA:</t>
  </si>
  <si>
    <t>Dimenzije in količine je potrebno pred izdelavo oziroma naročanjem preveriti na objektu!</t>
  </si>
  <si>
    <t>Potrebni odri so upoštevani v enotnih cenah, v kolikor ni v samem popisu drugače določeno in se ne obračunajo posebej.</t>
  </si>
  <si>
    <t>Odvoz odpadnega materiala se izvrši v skladu z veljavno zakonodajo, na javne deponije odpadnega materiala, katere imajo upravna dovoljenja za deponiranje posameznih vrst materiala. Potrebno je voditi evidenčne liste.</t>
  </si>
  <si>
    <t>Vsi izvajalci gradbenih, zaključnih in instalacijskih del na gradbišču morajo upoštevati vsa veljavna določila in predpise o varstvu pri delu!</t>
  </si>
  <si>
    <t>Vsa izkopna dela in transporti izkopnih materialov se obračunajo po prostornini zemljine v raščenem stanju. Vsa nasipna dela se obračunajo po prostornini zemljine v vgrajenem (zbitem) stanju, zato je potrebno pri kalkulaciji cene na enoto upoštevati ustrezne faktorje razrahljivosti oziroma zbitosti.</t>
  </si>
  <si>
    <t>Pri izkopih z razpiranjem se obračunajo neto količine (brez širine opažev za razpiranje)</t>
  </si>
  <si>
    <t>V CENI NA ENOTO POSTAVK JE POTREBNO ZAJETI</t>
  </si>
  <si>
    <t>izvedbo del po opisu v posameznih postavkah</t>
  </si>
  <si>
    <t>stroške za zagotovitev del v skladu z veljavnimi tehničnimi predpisi, normativi in projektno dokumentacijo!</t>
  </si>
  <si>
    <t>stroške navedene v splošnih določilih</t>
  </si>
  <si>
    <t>-</t>
  </si>
  <si>
    <t>pravočasno vgradnjo vgradnih elementov in elementov za preboje oz. odprtine</t>
  </si>
  <si>
    <t>vezni in distančni material</t>
  </si>
  <si>
    <t>materiali in premazi za izvajanje nege betona skladno s projektom betona</t>
  </si>
  <si>
    <t>stroške izdelave projekta betona in dokazila kvalitete vgrajenega betona (tekoča notranja kontrola, odvzemi in preskusi vzorcev, pridobitev poročil o preiskavi betona in predaja nadzornemu organu ter končno poročilo zunanje institucije registrirane za oceno kvalitete betonov).</t>
  </si>
  <si>
    <t>kg</t>
  </si>
  <si>
    <t>GRADBENI DEL</t>
  </si>
  <si>
    <t>VODOVODNI MATERIAL Z MONTAŽO IN TRANSPORTI</t>
  </si>
  <si>
    <t>V ENOTNIH CENAH POSTAVK ZAJETI TUDI:</t>
  </si>
  <si>
    <t>Dobava in polaganje signalno opozorilnega traku z napisom "POZOR VODOVOD!"</t>
  </si>
  <si>
    <t>Nakladanje in odvoz odvečnega materiala iz gradbišča na stalno deponijo z nakladanjem, razkladanjem in razplaniranjem, vključno s stroški deponije.</t>
  </si>
  <si>
    <t>transportne stroške dobave materiala.</t>
  </si>
  <si>
    <t>ureditev deponije vodovodnega materiala in zavarovanje</t>
  </si>
  <si>
    <t xml:space="preserve">nakladanje, razkladanje in prevoz vodovodnega materiala in orodja po gradbišču od deponije do mesta vgradnje </t>
  </si>
  <si>
    <t>prenos, spuščanje in polaganje vodovodnega materiala v jarek ter montaža z vsemi pomožnimi deli in materialom.</t>
  </si>
  <si>
    <t>usklajevanje z naročnikom in izvajanje oz. sodelovanje pri izvajanju začasnih zapor za potrebe navezav in testiranj novega vodovoda.</t>
  </si>
  <si>
    <t>preskus hidrantov s strani registriranega izvajalca, skladno s pravilnikom o preskušanju hidrantnih omrežij (ULRS št. 22/95 in 102/09)</t>
  </si>
  <si>
    <t>rezanje obst cevi na mestu navezave in priprava cevi za montažo, ter odvoz in deponiranje odstranjenih delov.</t>
  </si>
  <si>
    <t>cevi  in fazonski kosi iz PE materiala se spajajo z elektrofuzijo (brez čelnih spojev)</t>
  </si>
  <si>
    <t>Vsi vijaki morajo biti iz nerjavečega jekla inox A4</t>
  </si>
  <si>
    <t xml:space="preserve">fazonski kosi - duktil </t>
  </si>
  <si>
    <t>Tablice za označevanje nadtalnih hidrantov</t>
  </si>
  <si>
    <t>vzdrževanje reda in čistoče na gradbišču, čiščenje površin in jaškov.</t>
  </si>
  <si>
    <t>nega vseh vgrajenih materialov</t>
  </si>
  <si>
    <t>Izdelava geodetskih posnetkov, izvajanje meritev in risanje shem za potrebe izdelave DOZO, PID, NOV, geodetskega posnetka končnega stanja terena in za potrebe vnosa komunalnih vodov v kataster komunalnih vodov.</t>
  </si>
  <si>
    <t>Pred izdelavo ponudbe si ogledati teren in se seznaniti s pogoji na terenu, ter jih upoštevati v svoji ponudbi. Investitor ne bo priznal nobene zahteve, ki bi izvirala iz nepoznavanja  razmer na terenu, ki jih je mogoče ugotoviti pred oddajo ponudbe.</t>
  </si>
  <si>
    <t>Izdelava tehnološko ekonomskega elaborata vključno s programom notranje kontrole in terminskim planom.</t>
  </si>
  <si>
    <t xml:space="preserve">material, delovna sila, orodja, delavni stroji oz. naprave potrebni za izpolnitev posamezne postavke </t>
  </si>
  <si>
    <t>snemanje izmer na mestu samem in usklajevanje z nadzorom oz. odg.projektantom v primeru odstopanja od projekta ali pri nejasnostih;</t>
  </si>
  <si>
    <t>POPIS DEL:</t>
  </si>
  <si>
    <t>Ureditev gradbišča v skladu z načrtom organizacije gradbišča in v skladu z varnostnim načrtom. Po končanih delih se odstranijo vsi provizoriji in območje gradbišča se pospravi in počisti. Načrt ureditve gradbišča in varnostni načrt sta strošek izvajalca!
V ceni zajeti:
&gt; priprava gradbišča z odstranitvijo eventualinih ovir na območju gradbišča
&gt; postavitev in najem gradbiščne table za označitev gradbišča (skladno z veljavnim Pravilnikom o označitvi gradbišča)
&gt; provizoriji za potrebe gradbišča (garderobe, pisarne, WC,  dovod, razvod in poraba električne energije ter vode)
&gt; gradbiščne-zaščitne ograje z dostopnimi vrati, napisne table in opozorilni znaki ter druga potrebna oprema
&gt; prometna ureditev v času gradnje - dovoljenja in izvedba zapore ali preusmeritve prometa, po potrebi je potrebno urediti obvoze za čas gradnje in jih primerno označiti
&gt; izdelava dovozov in dostopov uporabnikom do objektov oz. privezov v času gradnje</t>
  </si>
  <si>
    <t xml:space="preserve">Kompletna gradbiščna ureditev </t>
  </si>
  <si>
    <t xml:space="preserve">Polaganje ločilnega geosintetika natezne trdnosti 50 kN/m npr. TenCate Polifelt TS 50 po obodu izkopa z začasnim pritrjevanjem na bok izkopa in kasnejšim prekrivanjem na vrhu vgrajene zemljine </t>
  </si>
  <si>
    <t>Dobava in dovoz enakomerno zrnatega drobljenca iz kamnine (D=0-32mm) za izdelavo s cementom vezane (stabilizirane) spodnje nosilne plasti.</t>
  </si>
  <si>
    <t>Izdelava s cementom vezane (stabilizirane) spodnje nosilne plasti drobljenca v debelini 20-30 cm (enako kot obstoječa) na območju voznih poti. Zajeti vse dobave in dela razen tamponskega drobljenca, ki se obračuna posebej.</t>
  </si>
  <si>
    <t>Pobrizg s polimerno bitumensko emulzijo nad 0,50 kg/m2 (med nosilnim in obrabnim asfaltom)</t>
  </si>
  <si>
    <t>Geomehanski nadzor</t>
  </si>
  <si>
    <t>Izdelava geodetskega posnetek končnega stanja v obsegu in po navodilih upravljalca.</t>
  </si>
  <si>
    <t>ZAKLJUČNA DELA IN TUJE STORITVE</t>
  </si>
  <si>
    <t>Strojni izkop materiala III. - IV. ktg za temelje, kanalske rove, prepuste, jaške in drenaže, globine 2,0 - 4.0 m z odmetom na rob jarka ali nakladanjem, prevozom na začasno deponijo in razkladanjem</t>
  </si>
  <si>
    <t>Ročno planiranje in strojno utrjevanje dna jarka/gradbene jame (Evd=30 MPa) z natančnostjo +/-2 cm</t>
  </si>
  <si>
    <t>Vgradnja posteljice iz gruščnatega materiala iz izkopa, d=25-50 cm.  Komprimiranje v plasteh po 20 cm (Evd=30 MPa).
(v postavki upoštevati tudi nakladanje in prevozi iz začasne deponije)</t>
  </si>
  <si>
    <t>Dodatek za zasipanje kanala z zrnato kamnino – 3. kategorije -ročno.</t>
  </si>
  <si>
    <t>m</t>
  </si>
  <si>
    <t>Premik garniture na mesto vgradnje</t>
  </si>
  <si>
    <t>Pleskanje zaščitne ograje v dveh tonih (opozorilno oz. signalno: belo + rdeče) z  barvo odporno na agresivno okolje.</t>
  </si>
  <si>
    <t>fazonski kosi in armature iz nodularne litine (ductil) morajo biti izdelani v skladu z EN 545:2010 z zunanjo epoxy zaščito min deb. 250 mikronov; opremljeni morajo biti z ustreznimi tesnili v skladu z EN 681-1. Vse za nominalni tlak PN 16 barov ali več (vključno s prirobničnimi spoji in tesnili), razen, če je v posamezni postavki navedeno drugače. Zasuni so kratki E2, skladni s standardom EN 1092-2</t>
  </si>
  <si>
    <t>Pod in obbetoniranje podložne betonske plošče za cestne kape zasunov in hidrantov z betonom C30/37, cca 0.20 m3/kos z vsemi pomožnimi deli.</t>
  </si>
  <si>
    <t>Premazovanje stika med obstoječim in novim asfaltom z bitumensko emulzijo.</t>
  </si>
  <si>
    <t>cev PE100 d125-16 bar (RC)</t>
  </si>
  <si>
    <t>cev PE100 d90-16 bar (RC)</t>
  </si>
  <si>
    <t>cev PE100 d63-16 bar</t>
  </si>
  <si>
    <t>Ostali material in oprema</t>
  </si>
  <si>
    <t>rezanje novih cevi, kjer je to potrebno zaradi odcepov, lokov in ostalih prekinitev, priprava cevi za montažo, ter odvoz in deponiranje odstranjenih delov.</t>
  </si>
  <si>
    <t xml:space="preserve">cevi </t>
  </si>
  <si>
    <t>Pri proizvodih, kjer je naveden določen proizvajalec, je možna tudi izbira drugega z enakimi lastnostmi in kvaliteto s predhodno potrditvijo odgovornega projektanta in naročnika. Potrebno paziti na vgradne dimenzije.</t>
  </si>
  <si>
    <t>ocena</t>
  </si>
  <si>
    <t>Izvajanje zemeljskih del je potrebno prilagoditi dejanskemu stanju, ugotovljenem na terenu in navodilih geomehanika. Nagib stranice odprtega izkopa mora ustrezati zemljini tako, da se material na posipa, oziroma drsi. 
Zaporedje del je potrebno organizirati na način, da se po izkopu jarka čim prej izdela posteljica, položi cevovod in izvede zasip. Dolžino odsekov prilagoditi stanju na terenu.</t>
  </si>
  <si>
    <t>Izdelava nosilne plasti iz bituminizirane zmesi AC 22 base B 50/70 A2 v debelini 8 cm</t>
  </si>
  <si>
    <t>Fazonski kosi - PE100 SDR11 - 16 bar</t>
  </si>
  <si>
    <t>IV.</t>
  </si>
  <si>
    <t>POSEGI NA OBSTOJEČEM VODOVODU</t>
  </si>
  <si>
    <t>Zarezovanje, dolbljenje in odstranjevanje betonov v betonski steni (ob obstoječih instalacijah). Komplet vsa dela in odvoz na stalno deponijo in taksa.</t>
  </si>
  <si>
    <t xml:space="preserve">Demontaža obstoječih cevi in fitingov za pitno vodo. Komplet vsa dela in odvoz na stalno deponijo in taksa. </t>
  </si>
  <si>
    <t>0.5-1''</t>
  </si>
  <si>
    <t>1.25-2''</t>
  </si>
  <si>
    <t>2.25'-3''</t>
  </si>
  <si>
    <t>Izvedba preboja pod tiri s cevjo PE100 d125-RC robust</t>
  </si>
  <si>
    <t xml:space="preserve">Sestavni del tega projektantskega popisa je kompletna projektna PZI dokumentacija! Če se zahteve v različnih delih načrta razlikujejo, se je potrebno posvetovati z odgovornim projektantom, sicer se upoštevajo višje zahteve. </t>
  </si>
  <si>
    <t>Pri izdelavi načrta ni bilo na voljo vseh podatkov oz. so bili ti pomanjkljivi, zato se bo dejansko stanje poteka obstoječih temeljev, komunalnih vodov in ostalih okoliščin dokončno odkrilo v fazi izvedbe. Po potrebi se potek prilagodi stanju na terenu.</t>
  </si>
  <si>
    <t xml:space="preserve">Predvideti je potrebno lokacije za začasne ali stalne deponije materialov. Predvideti je potrebno prostore za vodstvo gradbišča, delavce in materiale ter strojno  in ročno orodje in opremo, prenosne sanitarije ter sanitarno in pitno vodo. </t>
  </si>
  <si>
    <t>Zakoličba in označevanje vseh križanj in vzporednih potekov z ostalimi komunalnimi vodi</t>
  </si>
  <si>
    <t xml:space="preserve">Rušenje površin znotraj skladišč ne glede na sestavo in debelino (asfalt, beton, armiran beton, beton asfalt...) v celotni debelini konstrukcije do spodnjega nasipa. </t>
  </si>
  <si>
    <t>Rušenje nearmiranih betonov (podložni, polnilni, naklonski...) z nakladanjem in odvozom na stalno deponijo vključno s stroški deponije (obračuna se vgrajeno stanje pred rušenjem)</t>
  </si>
  <si>
    <t>Rezanje površin znotraj skladišč ne glede na sestavo (asfalt, beton, armiran beton, beton asfalt...) , debeline do 12 cm.</t>
  </si>
  <si>
    <t>Rezanje površin znotraj skladišč ne glede na sestavo (asfalt, beton, armiran beton, beton asfalt...) , debeline 13 do 20 cm.</t>
  </si>
  <si>
    <t>Rezanje površin znotraj skladišč ne glede na sestavo (asfalt, beton, armiran beton, beton asfalt...) , debeline 21 do 30 cm.</t>
  </si>
  <si>
    <t xml:space="preserve">Porušitev in odstranitev obstoječih kanalizacijskih cevi premera do DN 200 mm, vključno z odvozom na trajno deponijo ter plačilom takse. </t>
  </si>
  <si>
    <t xml:space="preserve">Porušitev in odstranitev obstoječih kanalizacijskih cevi premera do DN 225 mm do DN 350 , vključno z odvozom na trajno deponijo ter plačilom takse. </t>
  </si>
  <si>
    <t xml:space="preserve">Porušitev (demontaža in razrez) in odstranitev obstoječih vodovodnih cevi ter fazonskih kosov LTŽ ali jeklene DN 300 mm, vključno z odvozom na trajno deponijo ter plačilom takse. </t>
  </si>
  <si>
    <t xml:space="preserve">Porušitev (demontaža in razrez) in odstranitev obstoječih vodovodnih cevi ter fazonskih kosov iz PEHD DN 90, vključno z odvozom na trajno deponijo ter plačilom takse. </t>
  </si>
  <si>
    <t>Razpiranje jarka z že sestavljenimi (varovalni) opaži, za višine izkopa do 2 m, v primeru nestabilnih stranic izkopa. Obračun po tekočem metru jarka.</t>
  </si>
  <si>
    <t>Vsa rušitvena dela in transporti transportiruševin se obračunajo v vgrajenem stanju, zato je potrebno pri kalkulaciji cene na enoto upoštevati ustrezne faktorje razrahljivosti oziroma zbitosti.</t>
  </si>
  <si>
    <t>Zaščita obstoječih komunalnih vodov  v izkopnem jarku (pri vzporednem poteku)  z začasnim bočnim podpiranjem obstoječega voda.</t>
  </si>
  <si>
    <t xml:space="preserve">Ročni izkop z odmetom na rob jarka ob obstoječi infrastrukturi, (kanalizacija, vodovod,TK kabel, EE kabel, plin naftovod, kineta...) ali na drugih mestih, kjer ni možno izvajati strojnega izkopa. </t>
  </si>
  <si>
    <t>dodatek za rušenje betona pod oviro (kineta, cev...)</t>
  </si>
  <si>
    <t xml:space="preserve">Porušitev in odstranitev jaška z notranjo stranico/premerom 85 do 100 cm vključno s pripadajočim AB vencem in LTŽ/bet pokrovom, z nalaganjem na kamion in odvozom v deponijo  ter plačilom takse. </t>
  </si>
  <si>
    <t xml:space="preserve">Dobava in polaganje peščene posteljice iz sejanega peska 4-8 mm v debelini 10-12 cm, kompletmo s prevozom, premetavanjem v jarek, planiranjem, podbijanjem cevi in lahkim utrjevanjem. Zgoščenost min 97% SPP. </t>
  </si>
  <si>
    <t>Izdelava vodene vrtine fi160 za uvlačenje PEHD cevi 1x fi125 mm po tehnologiji HDD v v zemljini III.-IV. kategorije kompletno z dobavo vode in bentonita za potrebe vrtanja ter vsemi spremljajočimi deli</t>
  </si>
  <si>
    <t>dodatna zemeljska dela (izkop, planiranje, zasip)</t>
  </si>
  <si>
    <t>Dobava, montaža in demontaža opaža za temelj viš. do 1 m, vključno z nameščanjem trikotnih letvic 2/2.</t>
  </si>
  <si>
    <t>Dobava, rezanje in krivljenje armaturnih palic in mrež iz jekla kvalitete B 500-B ter polaganje z vezanjem po projektu armature. V ceni zajeti tudi vezni, distančni in podložni material.</t>
  </si>
  <si>
    <t>dobava in vgrajevanje podložnega betona C16/20</t>
  </si>
  <si>
    <t xml:space="preserve">dobava in vgrajevanje konstr. betona C30/37-XC4, XS1 </t>
  </si>
  <si>
    <t xml:space="preserve">Dobava in nameščanje zaščitne cevi PVC d 160 v temelj </t>
  </si>
  <si>
    <t xml:space="preserve">Izdelava AB podstavka za notranji hidrant dimenzij DxŠxV=1.15x0.3x0.75 po detajlu komplet z vsemi deli.
</t>
  </si>
  <si>
    <t>ostala pomožna in dodatna dela</t>
  </si>
  <si>
    <t>podstavek za notranjo hidrantno omarico komplet.</t>
  </si>
  <si>
    <t xml:space="preserve">Obsip ob in nad cevjo v višini 20 cm iz sejanega peska4-8 mm, kompletno s prevozom, premetavanjem v jarek, planiranjem,  podbijanjem cevi in lahkim utrjevanjem. Zgoščenost min 97% SPP. </t>
  </si>
  <si>
    <t xml:space="preserve">Izdelava AB temelja za  hidrantno omarico dimenzij DxŠxV=1.60x0.45x0.40 po detajlu komplet z vsemi deli. (ob novih zunanjih hidrantih)
</t>
  </si>
  <si>
    <t>dobava in vgrajevanje konstr. betona C25/30-XC2</t>
  </si>
  <si>
    <t>Dobava, stikovanje in polaganje fazonskih kosov in spojk iz polivinilklorida na podložno plast iz cementnega betona ter polno obbetoniranje z betonom C 25/30 (spojke upoštevane v ceni postavke!).</t>
  </si>
  <si>
    <t>koleno PVC d200</t>
  </si>
  <si>
    <t>Dobava na mesto vgradnje in montaža kanalskega pokrova in okvirja  400/400 C250 kN LTŽ-ductil ali kompozitni v AB ploščo nad jaškom v skladiščih.</t>
  </si>
  <si>
    <t>Planiranje zemljišča s točnostjo +_ 1 cm kot podlago pod tlaki in temelji v skladiščih.</t>
  </si>
  <si>
    <t>Dobava in lepljenje bitumenskega traku na AB podstavek hidrantne omarice ob stiku z asfaltom pred polaganjem obrabne plasti asfalta</t>
  </si>
  <si>
    <t>Dobava in izvedba tesnenja s trajno elastičnim kitom kot npr. Sikaflex PRO-3 ali enakovredno, komplet z vsemi potrebnimi deli, čiščenje, priprava podlage in materiali.</t>
  </si>
  <si>
    <t>Dobava spojke in izvedba spojitve na stari valjanec</t>
  </si>
  <si>
    <t>Dobava spojke in izvedba spojitve na ozemljitveno sondo</t>
  </si>
  <si>
    <t xml:space="preserve">Porušitev in odstranitev jaška z notranjo stranico/premerom do 50 cm vključno s pripadajočim AB vencem in LTŽ/bet pokrovom, z nalaganjem na kamion in odvozom v deponijo na razdaljo ter plačilom takse. </t>
  </si>
  <si>
    <t xml:space="preserve">Porušitev in odstranitev jaška z notranjo stranico/premerom 60 do 80 cm vključno s pripadajočim AB vencem in LTŽ/bet pokrovom, z nalaganjem na kamion in odvozom v deponijo  ter plačilom takse. </t>
  </si>
  <si>
    <t>Dobava in vgraditev pokrova in okvirja krožnega prereza s premerom 600 mm iz duktilne litine z nosilnostjo 600 kN, z možnostjo zaklepa in protihrupnim vložkom, nad jaškom DN 800 mm. Upoštevati tudi podl. beton in AB ploščo 125/125/20 cm iz betona C30/37 z vgrajenim pokrovom.</t>
  </si>
  <si>
    <t xml:space="preserve">Izdelava jaška za zračnik  f80 brez dna iz betonske cevi globokega 1,0 do 1,5 m na podložni plasti iz betona C16/20 vključno z drenažnim zasipom, posteljico po načrtu z vsemi deli in dobavami. </t>
  </si>
  <si>
    <t>Dobava in polaganje INOX valjanca 30x3.5 cm na mestu, kjer ga je potrebno prestaviti zaradi novega cevovoda vključno z vsemi pomožnimi deli.</t>
  </si>
  <si>
    <t>Cevi iz nodularne litine za vodovod DN 300 mm, s STD VI tesnilom, na zunanji strani tovarniško zaščitene s polietilenom, debeline 900 mikronov  (vpliv agresivne zemljine, podtalnice in blodečih tokov), na notranji strani zaščitene z cementno malto, skladno s standardom SIST EN 545:2010. Vsi spoji na ceveh so dodatno zaščiteni z elastomernim rokavom.(npr. pam PE TT)</t>
  </si>
  <si>
    <t>odpadek je vštet v ceno vgrajene cevi. Obračuna se dolžino vgrajenih cevi!</t>
  </si>
  <si>
    <t>ductil FFR NL DN 300/100</t>
  </si>
  <si>
    <t>ductil FF DN300/800 - duktil</t>
  </si>
  <si>
    <t>ductil FF DN80/100 - duktil</t>
  </si>
  <si>
    <t>ductil N kos DN 80 - duktil</t>
  </si>
  <si>
    <t>fazonski kosi - inox 1.4404 ISO 7-1</t>
  </si>
  <si>
    <t>dvovijačnik R 2'' šestrobi</t>
  </si>
  <si>
    <t>lok navojni Rp 2'' N/N</t>
  </si>
  <si>
    <t xml:space="preserve">kroglični ventil INOX s polnim pretokom 1,25''
dvodelni V-004  1.4401 EN 10204/3.1 </t>
  </si>
  <si>
    <t xml:space="preserve">kroglični ventil INOX s polnim pretokom 2''
dvodelni V-004  1.4401 EN 10204/3.1 </t>
  </si>
  <si>
    <t>dvovijačnik R 1.25'' šestrobi</t>
  </si>
  <si>
    <t>Privijalo Rp 2'', brezšivni N/N</t>
  </si>
  <si>
    <t>T kos navojni Rp 2''/1.25'' N/N</t>
  </si>
  <si>
    <t>cev 60.3x2.0 mm  INOX 1.4404, EN10217-7</t>
  </si>
  <si>
    <t>za elektro uporovno spajanje !</t>
  </si>
  <si>
    <t>Armature - min PN16</t>
  </si>
  <si>
    <t xml:space="preserve">EV zasun DN80 s PE nastavki PE d90 (npr. Hawle 405-00), </t>
  </si>
  <si>
    <t xml:space="preserve">EV zasun DN100 s PE nastavki PE d125 (npr. Hawle 405-00), </t>
  </si>
  <si>
    <t>cestna kapa ∅200mm z bet. podl. Ploščico</t>
  </si>
  <si>
    <t xml:space="preserve">PE kroglični ventil d90 (npr. GF ELGEF plus) </t>
  </si>
  <si>
    <t xml:space="preserve">podtalni hidrant DN80, L=750 mm, bet. podl. ploščica, cestna kapa
</t>
  </si>
  <si>
    <t>- zračnik navojni DN 50-PN16 (npr Bermad C30 50mm)</t>
  </si>
  <si>
    <t>provizorij iz cevi PE d63, fazonskih kosov in armatur  komplet z vsem materialom in delom.</t>
  </si>
  <si>
    <t xml:space="preserve">hidrantna omarica dimenzij 750x850x250 mm z opremo:
• DN25 poltoga cev (30m) z euro ročnikom
• DIN kotni ventil fi52
• manometer na kolutu
• kolut je certificiran EN 671 - PART 1:2012,
Omarica je pocinkana, barvana rdeče in zaščitena pred vremenskimi vplivi.
</t>
  </si>
  <si>
    <t>Hidrantna omarica za nadzemni hidrant dimenzij 1000x1080x200 z opremo: tlačna cev trevira B (75), L=15 m (4 kosi), ročnik na zasun 75 (2 kosa), ključ za nadzemni hidrant NH, ključ A,B,C (2 kosa)
Omarica je pocinkana, barvana rdeče in zaščitena pred vremenskimi vplivi.</t>
  </si>
  <si>
    <t>Naprava grobih in finih notranjih stenskih ometov na predhodni cementni obrizg</t>
  </si>
  <si>
    <t>Katera dela se bojo izvajala se bo videlo med izvedbo in sproti naročalo. 
Količine so ocenjene in lahko bistveno odstopajo.</t>
  </si>
  <si>
    <t>Zapolnitev utorov po odstranitvi cevi z malto za zapolnjevanje z dodatkom EPS na predhodni premaz z ustrezno emulzijo - krpanje po odstranitvi instalacij..</t>
  </si>
  <si>
    <t>Glavni tlačni preizkus skladno s standardom SIST EN 805</t>
  </si>
  <si>
    <t>Predpreizkus vodotesnosti cevovoda s tlačnim preizkusom pred predajanjem posamezne faze v uporabo skladno s standardom SIST EN 805.</t>
  </si>
  <si>
    <t>Izpiranje cevovoda</t>
  </si>
  <si>
    <r>
      <rPr>
        <b/>
        <sz val="10"/>
        <rFont val="Arial"/>
        <family val="2"/>
        <charset val="238"/>
      </rPr>
      <t>Opomba:</t>
    </r>
    <r>
      <rPr>
        <sz val="10"/>
        <rFont val="Arial"/>
        <family val="2"/>
        <charset val="238"/>
      </rPr>
      <t xml:space="preserve"> </t>
    </r>
  </si>
  <si>
    <t>Dobava, krivljenje, polaganje in vezanje betonskega jekla (palice in mreže) RA do f12, B500B, vključno z veznim in distančnim materialom</t>
  </si>
  <si>
    <t xml:space="preserve">Rušenje zidov iz opeke ali betonskega zidaka d=20cm. </t>
  </si>
  <si>
    <t>Potrebno zajeti vse stroške povezane z izvajanjem del v več fazah, odvisno od zasedenosti površin. Sproščanje površin za gradnjo se bo sproti usklajevalo z operativo Luke Koper.</t>
  </si>
  <si>
    <t>vogalna obzidava hidrantne cevi v notranjosti skladišč s porobetonom (npr. Ytong) d=7.5 in D=10 cm po detajlu ter naprava notranjega tankoslojnega ometa po detajlu. Kompletno vsa dela in dobave.</t>
  </si>
  <si>
    <t>Dobava, rezanje in vgradnja prefabriciranega AB jaška d/š/v=60/60/40 cm brez dna (odrezane stranice jaška  na mero d/š/v=60/40/40 položen na beton C 16/20 za vgradnjo zapornega in izpustnega zasuna notranjega hidranta</t>
  </si>
  <si>
    <t>Dobava in izdelava nevezane nosilne plasti (NNP) enakomerno (D=0-32mm) zrnatega drobljenca.Tamponska plast, vključno s planiranjem (z natančnostjo ± 2cm) in utrjevanjem-uvaljanjem do projektno predpisane zbitosti na planumu asfalta (Ev2≥120 MPa; Evd≥55 MPa; Ev2/Ev1≤2,0).</t>
  </si>
  <si>
    <t>Dobava in vgradnja stiropora v stik med steno in tlakom oz. podstavkom in tlakom -  stiropor deb 1cm, višine 12.5 cm.</t>
  </si>
  <si>
    <t>Vgrajevanje betona C30/37, XM2 v talno ploščo v skladišču, vključno z nameščanjem PVC folije na pripravljena tla in zalikanjem zgornje površine. Plošča d=12.5 cm.</t>
  </si>
  <si>
    <t>Popravilo zunanje fasade - 2x lepilo, mrežica in zaključni sloj</t>
  </si>
  <si>
    <t>Betoniranje odcepov, podstavkov za hidrante z betonom C16/20 (cca 0.05 m3/kos) s pomožnimi deli (začasno podpiranje, opaži,...)</t>
  </si>
  <si>
    <t>Izdelava obloge iz stirodura d=5 cm na steni za hidrantnimi omaricami po detajlu</t>
  </si>
  <si>
    <t>Toplotna izolacija inox cevi 60.3 mm z neoprenom d=35 mm</t>
  </si>
  <si>
    <r>
      <t>ves material in delo potrebna za spajanje cevi, fazonskih kosov in armatur (</t>
    </r>
    <r>
      <rPr>
        <b/>
        <sz val="10"/>
        <rFont val="Arial"/>
        <family val="2"/>
        <charset val="238"/>
      </rPr>
      <t>spojke oz. obojke*</t>
    </r>
    <r>
      <rPr>
        <sz val="10"/>
        <rFont val="Arial"/>
        <family val="2"/>
        <charset val="238"/>
      </rPr>
      <t>, vijaki, tesnila, maziva...)
*nekateri fazonski kosi iz PEHD imajo že narejene elektrovarilne nastavke, medtem ko je pri drugih potrebno dodati spojke (obojke) za izvedbo spoja PEHD fazonskega kosa na PEHD cev ali drug PEHD fazonski kos</t>
    </r>
    <r>
      <rPr>
        <b/>
        <sz val="10"/>
        <rFont val="Arial"/>
        <family val="2"/>
        <charset val="238"/>
      </rPr>
      <t>. Dodatne spojke za fazonske kose se obračunajo ločeno. Spojke za spajanje cevi je potrebno zajeti v ceni cevi in se ne obračunajo ločeno!</t>
    </r>
  </si>
  <si>
    <t>T 90° E+ PE100 SDR11 d90</t>
  </si>
  <si>
    <t>REDUKCIJA PE100 SDR11 L d125-90</t>
  </si>
  <si>
    <t>REDUKCIJA E+ PE100  SDR11 d90-63</t>
  </si>
  <si>
    <t>ključ za posluževanje PE vgradnih zasunov L=1300 mm</t>
  </si>
  <si>
    <t>Tablice za označevanje notranjih hidrantov</t>
  </si>
  <si>
    <t>OBOJKA E+ PE100  SDR11 d63</t>
  </si>
  <si>
    <t>OBOJKA E+ PE100  SDR11 d90</t>
  </si>
  <si>
    <t>OBOJKA E+ PE100  SDR11 d125</t>
  </si>
  <si>
    <t>SEDLO NAVRTALNO E+ PE100 SDR11 d125-63</t>
  </si>
  <si>
    <t>KROGELNI VENTIL 546 ABS/EPDM d63 DN50</t>
  </si>
  <si>
    <t>KOLENO 90° E+ PE100 SDR11 d125</t>
  </si>
  <si>
    <t>KOLENO 45° E+ PE100  SDR11 d125</t>
  </si>
  <si>
    <t>KOLENO 30 PE100 SDR11 L d125</t>
  </si>
  <si>
    <t>LOK 22 PE100 SDR11 L d125</t>
  </si>
  <si>
    <t>KOLENO 90° E+ PE100  SDR11 d63</t>
  </si>
  <si>
    <t>KOLENO 45° E+ PE100  SDR11 d63</t>
  </si>
  <si>
    <t>KOLENO 90°+ADAPTER PE-INOX  SDR11 d63-2"</t>
  </si>
  <si>
    <r>
      <t xml:space="preserve">PRIROBNIČNI SPOJ PE125/DN100:
</t>
    </r>
    <r>
      <rPr>
        <sz val="9"/>
        <rFont val="Arial"/>
        <family val="2"/>
        <charset val="238"/>
      </rPr>
      <t>-KONČNIK LS PE100  SDR11 d125
-PRIROBNICA PPST PPGF PN16 d125 DN100
-OBOJKA E+ PE100  SDR11 d125</t>
    </r>
  </si>
  <si>
    <r>
      <t xml:space="preserve">PRIROBNIČNI SPOJ PE90/DN80:
</t>
    </r>
    <r>
      <rPr>
        <sz val="9"/>
        <rFont val="Arial"/>
        <family val="2"/>
        <charset val="238"/>
      </rPr>
      <t>-KONČNIK LS PE100  SDR11 d90
-PRIROBNICA PPST PPGF PN16 d90 DN80
-OBOJKA E+ PE100  SDR11 d90</t>
    </r>
  </si>
  <si>
    <t>nadtalni hidrant inox AISI 316 DN80, H=1780 mm spojke 2xB, 1x A primeren za medij morsko vodo</t>
  </si>
  <si>
    <t>KOLENO 90° E+ PE100 SDR11 d90</t>
  </si>
  <si>
    <t>cevi in fazonski kosi iz PE materiala morajo biti izdelani iz materiala PE100-RC - tip 1 za nazivni tlak 16 barov (SDR11) in skladni s standardi DIN EN 12201, DIN 8074/75, ISO 12176, PAS 1075 
Izvajalec mora dokazati ustreznost izbranega proizvajalca s statičnim izračunom za PE cevi</t>
  </si>
  <si>
    <t>Dobava in vgradnja kamnite posteljice iz grušča 0-100 mm, d=25-50 cm.  Komprimiranje v plasteh po 20 cm (Evd=30 MPa).</t>
  </si>
  <si>
    <t>Vrtanje in sidranje armaturnih palic fi10 mm s kemičnimi sidri v betonsko podlago - globina sidranja 20 - 30 cm</t>
  </si>
  <si>
    <t>Izdelava obrabne in zaporne plasti iz bituminizirane zmesi AC 11 surf PmB 45/80-65 A2 v debelini 4 cm</t>
  </si>
  <si>
    <t>stroški črpanja vode iz jarkov in gradbenih jam (prisotna podtalna voda vezana na plimovanje)</t>
  </si>
  <si>
    <t>T 90°  E+ E+ PE100  SDR11 d125</t>
  </si>
  <si>
    <t>T RED. PE100 SDR11 L d90 - 63</t>
  </si>
  <si>
    <t>T 90° RED E+ E+ PE100  SDR11 d125-90</t>
  </si>
  <si>
    <t>T 90° RED PE100  SDR11 L d125-90</t>
  </si>
  <si>
    <t>T 90° RED. PE100 SDR11 L d125-63</t>
  </si>
  <si>
    <t>KOLENO 90° PE100 SDR11 L d 90</t>
  </si>
  <si>
    <t>SKUPAJ</t>
  </si>
  <si>
    <t>Veja 1:</t>
  </si>
  <si>
    <t>Izkop/pikiranje cementne stabilizacije vključno z nakladanjem ter odvozom na stalno deponijo
ter plačilom takse</t>
  </si>
  <si>
    <t>Rezkanje asfaltne plasti v debelini do 4 cm in širini 15 cm pred asfaltiranjem obrabne plasti (navezava stari novi asfalt), vključno z odvozom in obdelavo za ponovno uporabo ali odvozom na stalno deponijo ter plačilom takse.</t>
  </si>
  <si>
    <t>Strojni izkop materiala III. - IV. ktg za temelje, kanalske rove, prepuste, jaške in drenaže, globine do 2,0 m (vključno z morebitnimi globje ležečimi plastmi starih asfaltov) z odmetom na rob jarka ali nakladanjem, prevozom na začasno deponijo in razkladanjem</t>
  </si>
  <si>
    <t>Nepredvidena dela:</t>
  </si>
  <si>
    <t xml:space="preserve">Izvajalec je dolžan na pisni nalog naročnika izvesti nepredvidena dela. Za ta dela je dolžan predložiti analizo cene ter navesti uporabljene normative.
Izvajalec tudi brez poprejšnjega naloga naročnika izvede nepredvidena dela, ki so nujna, da se zagotovijo trdnost objekta, pravilen potek del in normalne uporaba zgrajenega objekta ali da se prepreči nastanek škode, če zaradi nujnosti ali drugih opravičenih vzrokov nima možnosti, da bi zanje zahteval od naročnika poprej nalog. Pri tem se sme izvajalec odmakniti od tehnične dokumentacije, na podlagi katere izvaja dela. 
</t>
  </si>
  <si>
    <t>Blindiranje obstoječe cevi za pitno vodo Upoštevati vsa dela in material: rezanje obstoječe cevi, zarezovanje navojev, spajanje fitingov - čepov</t>
  </si>
  <si>
    <t>KAPA E+ PE100  SDR11 d110</t>
  </si>
  <si>
    <t>KAPA E+ PE100  SDR11 d90</t>
  </si>
  <si>
    <t>KAPA E+ PE100  SDR11 d63</t>
  </si>
  <si>
    <t xml:space="preserve">Zaščita obstoječih komunalnih vodov  (na mestu prečkanja) z začasnim podpiranjem oziroma obešanjem. </t>
  </si>
  <si>
    <t>Dobava polaganje in polno obbetoniranje zaščitnih cevi reb PE d 200.</t>
  </si>
  <si>
    <t>Dobava polaganje in polno obbetoniranje zaščitnih cevi reb PE d 160.</t>
  </si>
  <si>
    <t>Dobava in vgradnja zaščitne cevi PE d160 nad zasuni</t>
  </si>
  <si>
    <t>koleno PVC d110</t>
  </si>
  <si>
    <t>Izdelava fleksibilnega prehoda vodovodne cevi PE d63-d90 skozi AB steno debeline 20-30 cm: izdelava preboja skozi steno skladišča (dolbljenje, rezanje in rušenje)  ter vzidava cevi.  Obod luknje se očisti in se vmesni zapolni z ekspanzijsko malto za zapiranje razpok in prebojev v betonu, npr Mapeproof Swell ali enakovredno.
(povezava na notranje hidrante)</t>
  </si>
  <si>
    <t>Izdelava fleksibilnega prehoda vodovodne cevi PE d63 skozi skozi AB jašek debeline 10 cm: izdelava preboja skozi steno skladišča  (vrtanje ali rezanje in rušenje) ter vzidava cevi. Obod luknje se očisti in se vmesni zapolni z ekspanzijsko malto za zapiranje razpok in prebojev v betonu, npr Mapeproof Swell ali enakovredno.
(jašek pred notranjim hidrantom)</t>
  </si>
  <si>
    <r>
      <t xml:space="preserve">Zasip kanala z izbranim izkopnim materialom vključno s planiranjem (z natančnostjo ± 2cm) in utrjevanjem-uvaljanjem do projektno predpisane zbitosti  (Evd&gt;40MPa, EV2&gt;80 MPa) po pregledu in potrditvi s strani nadzornega organa. V ceni zajeti tudi transporti in manipulacije z izkopnim materialom, nakladanje in prevozi iz začasne deponije.
</t>
    </r>
    <r>
      <rPr>
        <i/>
        <sz val="10"/>
        <rFont val="Arial"/>
        <family val="2"/>
        <charset val="238"/>
      </rPr>
      <t>Nadzor lahko na različnih lokacijah naroči analizo materiala v laboratoriju pred odobritvijo vgradnje (upoštevati v ceni postavke!)</t>
    </r>
  </si>
  <si>
    <t xml:space="preserve">Ostala rušenja AB konstrukcij z rezanjem armature, nakladanje in odvoz ruševin na stalno deponijo vključno s stroški deponije in vsemi pomožnimi deli (obračun v vgrajenem stanje pred rušenjem). </t>
  </si>
  <si>
    <t xml:space="preserve">enojna spojka za PE -  (npr. Hawle, Viking Johnson ipd.) DN100/d125 - PN16 </t>
  </si>
  <si>
    <t xml:space="preserve">enojna spojka za PE -  (npr. Hawle, Viking Johnson ipd.) DN80/d90 - PN16 </t>
  </si>
  <si>
    <t>Izdelava kanalizacije iz cevi iz polivinilklorida premera 110 mm, na podložno plast iz cementnega betona ter polno obbetoniranje cevi z betonom C 25/30, vključno z vodotesnim priklopom na jašek.
(Postavka je predvidena za primer, če bo potrebno prestavljai obstoječo kanalizacijo)</t>
  </si>
  <si>
    <t>Izdelava kanalizacije iz cevi iz polivinilklorida premera 200 mm, na podložno plast iz cementnega betona ter polno obbetoniranje cevi z betonom C 25/30, vključno z vodotesnim priklopom na jašek.
(Postavka je predvidena za primer, če bo potrebno prestavljati obstoječo kanalizacijo)</t>
  </si>
  <si>
    <t>Dobava materiala, izdelava in montaža zaščitne ograje okoli hidranta (5 kosov), po detajlu:
Ograja se zvari iz okvirja in prečk, izdelanih iz jeklenih cevi S235  krožnega prereza.
-jeklene cevi in loki ∅70/2,9mm, L=1,80 m, kos 2
-jeklene cevi ∅44,5/2,6mm, L=1,03 m, kos 2
-sidrne plošče 150/150/6 mm, kos 4
-sidrni vijaki M12/110, kos 16 
Vsa dela in  dobave!</t>
  </si>
  <si>
    <t>Dobava materiala, izdelava in montaža zaščitne ograje okoli zunanje hidrantne omarice (5 kosov), po detajlu:
Ograja se zvari iz okvirja in prečk, izdelanih iz jeklenih cevi  S235 krožnega prereza.
-jeklene cevi in loki ∅70/2,9mm, L=1,90 m, kos 2
-jeklene cevi ∅44,5/2,6mm, L=1,30 m, kos 2
-sidrne plošče 150/150/6 mm, kos 4
-sidrni vijaki M12/110, kos 16
Vsa dela in  dobave!</t>
  </si>
  <si>
    <t>Demontaža in odstranitev obstoječih hidrantnih omaric z opremo, vključno z odvozom na trajno deponijo ter plačilom takse. Okvirna dimenzija 1m x 1m x 0,4m</t>
  </si>
  <si>
    <t xml:space="preserve">Nepredvidena dela - ocena 10% </t>
  </si>
  <si>
    <t>Potrebno zajeti stroške dobave, vse prevoze in prenose materialov, vsa potrebna dela in vse podjetniške stroške, vključno z vsemi pristojbinami Luki Koper (plačilia dovolilnic, evidence za odpeljan material na deponije in ostalih stroškov nastalih zaradi dela na področju carinske cone v Luki Koper.</t>
  </si>
  <si>
    <t>60.1</t>
  </si>
  <si>
    <t>60.2</t>
  </si>
  <si>
    <t>Izdelava tankoslojne vzdolžne označbe na vozišču z enokomponentno rumeno barvo (RAL ), širina črte 10 cm.</t>
  </si>
  <si>
    <t>Potrebno zajeti stroške povezane z izvajanjem del v območju tirov (obveščanje, zaščita tira skladno s pravilnikom, čuvaji , geodetski posnetki,…)</t>
  </si>
  <si>
    <t>Izdelava PID po končani gradnji objekta v pisni (4 izvodi) in digitalni obliki ter predajo investitorju.</t>
  </si>
  <si>
    <t>Izdelava NOV po končani gradnji objekta v pisni (4 izvodi) in digitalni obliki ter predajo investitorju.</t>
  </si>
  <si>
    <t>Rezkanje (ali obejstransko rezanje z diamantno žago in porušitev) asfaltne plasti v debelini do 12 cm, vključno z odvozom in obdelavo za ponovno uporabo ali odvozom na stalno deponijo ter plačilom takse.
opomba: rezkan asfalt se lahko uporabi za zasip v razmerju tampon:rezkanec=70:30</t>
  </si>
  <si>
    <t>Rezkanje (ali obejstransko rezanje z diamantno žago in porušitev) asfaltne plasti v debelini do 16 cm, vključno z odvozom in obdelavo za ponovno uporabo ali odvozom na stalno deponijo ter plačilom takse.
opomba: rezkan asfalt se lahko uporabi za zasip v razmerju tampon:rezkanec=70:30</t>
  </si>
  <si>
    <t>Dobava in montaža in spajanje PE oplaščene vodovodne cevi PE100 d125-RC robust, SDR 11</t>
  </si>
  <si>
    <t>AB temelj DxŠxV=1.60x0.45x0.40 komplet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</si>
</sst>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00\ [$€-424]_-;\-* #,##0.00\ [$€-424]_-;_-* &quot;-&quot;??\ [$€-424]_-;_-@_-"/>
    <numFmt numFmtId="165" formatCode="_-* #,##0.00\ _S_I_T_-;\-* #,##0.00\ _S_I_T_-;_-* &quot;-&quot;??\ _S_I_T_-;_-@_-"/>
    <numFmt numFmtId="166" formatCode="#,##0&quot;SIT&quot;;[Red]\-#,##0&quot;SIT&quot;"/>
    <numFmt numFmtId="167" formatCode="_-&quot;€&quot;\ * #,##0.00_-;\-&quot;€&quot;\ * #,##0.00_-;_-&quot;€&quot;\ * &quot;-&quot;??_-;_-@_-"/>
  </numFmts>
  <fonts count="52">
    <font>
      <sz val="11"/>
      <color theme="1"/>
      <name val="Calibri"/>
      <family val="2"/>
      <charset val="238"/>
      <scheme val="minor"/>
    </font>
    <font>
      <sz val="11"/>
      <color theme="1"/>
      <name val="Calibri"/>
      <family val="2"/>
      <charset val="238"/>
      <scheme val="minor"/>
    </font>
    <font>
      <sz val="10"/>
      <name val="Arial CE"/>
      <family val="2"/>
      <charset val="238"/>
    </font>
    <font>
      <sz val="12"/>
      <name val="SLO Times New Roman"/>
    </font>
    <font>
      <sz val="10"/>
      <name val="Arial"/>
      <family val="2"/>
      <charset val="238"/>
    </font>
    <font>
      <sz val="10"/>
      <name val="Arial CE"/>
      <charset val="238"/>
    </font>
    <font>
      <b/>
      <sz val="11"/>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sz val="10"/>
      <name val="MS Sans Serif"/>
      <family val="2"/>
      <charset val="238"/>
    </font>
    <font>
      <sz val="11"/>
      <color indexed="17"/>
      <name val="Calibri"/>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b/>
      <sz val="11"/>
      <color indexed="63"/>
      <name val="Calibri"/>
      <family val="2"/>
      <charset val="238"/>
    </font>
    <font>
      <sz val="11"/>
      <color indexed="1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9"/>
      <name val="Calibri"/>
      <family val="2"/>
      <charset val="238"/>
    </font>
    <font>
      <sz val="11"/>
      <color indexed="60"/>
      <name val="Calibri"/>
      <family val="2"/>
      <charset val="238"/>
    </font>
    <font>
      <sz val="10"/>
      <name val="Arial"/>
      <family val="2"/>
      <charset val="238"/>
    </font>
    <font>
      <sz val="11"/>
      <color indexed="52"/>
      <name val="Calibri"/>
      <family val="2"/>
      <charset val="238"/>
    </font>
    <font>
      <b/>
      <sz val="11"/>
      <color indexed="52"/>
      <name val="Calibri"/>
      <family val="2"/>
      <charset val="238"/>
    </font>
    <font>
      <sz val="10"/>
      <name val="Helv"/>
      <charset val="204"/>
    </font>
    <font>
      <b/>
      <sz val="18"/>
      <color indexed="62"/>
      <name val="Cambria"/>
      <family val="2"/>
      <charset val="238"/>
    </font>
    <font>
      <b/>
      <sz val="11"/>
      <color indexed="8"/>
      <name val="Calibri"/>
      <family val="2"/>
      <charset val="238"/>
    </font>
    <font>
      <b/>
      <sz val="10"/>
      <name val="Arial"/>
      <family val="2"/>
      <charset val="238"/>
    </font>
    <font>
      <sz val="9"/>
      <name val="Courier New CE"/>
      <family val="3"/>
      <charset val="238"/>
    </font>
    <font>
      <sz val="11"/>
      <name val="Calibri"/>
      <family val="2"/>
      <charset val="238"/>
    </font>
    <font>
      <sz val="11"/>
      <name val="Calibri"/>
      <family val="2"/>
      <charset val="238"/>
    </font>
    <font>
      <b/>
      <sz val="12"/>
      <name val="Arial"/>
      <family val="2"/>
      <charset val="238"/>
    </font>
    <font>
      <b/>
      <sz val="11"/>
      <color theme="1"/>
      <name val="Arial"/>
      <family val="2"/>
      <charset val="238"/>
    </font>
    <font>
      <sz val="11"/>
      <name val="Arial"/>
      <family val="2"/>
      <charset val="238"/>
    </font>
    <font>
      <b/>
      <i/>
      <sz val="12"/>
      <name val="Arial"/>
      <family val="2"/>
      <charset val="238"/>
    </font>
    <font>
      <sz val="11"/>
      <color theme="1"/>
      <name val="Arial"/>
      <family val="2"/>
      <charset val="238"/>
    </font>
    <font>
      <sz val="9"/>
      <name val="Arial"/>
      <family val="2"/>
      <charset val="238"/>
    </font>
    <font>
      <i/>
      <sz val="10"/>
      <name val="Arial"/>
      <family val="2"/>
      <charset val="238"/>
    </font>
    <font>
      <b/>
      <i/>
      <sz val="10"/>
      <name val="Arial"/>
      <family val="2"/>
      <charset val="238"/>
    </font>
    <font>
      <b/>
      <sz val="9"/>
      <name val="Arial"/>
      <family val="2"/>
      <charset val="238"/>
    </font>
    <font>
      <sz val="10"/>
      <color theme="1"/>
      <name val="Arial"/>
      <family val="2"/>
      <charset val="238"/>
    </font>
    <font>
      <sz val="9"/>
      <color theme="1"/>
      <name val="Arial"/>
      <family val="2"/>
      <charset val="238"/>
    </font>
    <font>
      <sz val="10"/>
      <color rgb="FFFF0000"/>
      <name val="Arial"/>
      <family val="2"/>
      <charset val="238"/>
    </font>
    <font>
      <i/>
      <sz val="12"/>
      <name val="Arial"/>
      <family val="2"/>
      <charset val="238"/>
    </font>
    <font>
      <b/>
      <sz val="14"/>
      <name val="Arial"/>
      <family val="2"/>
      <charset val="238"/>
    </font>
    <font>
      <sz val="12"/>
      <name val="Arial"/>
      <family val="2"/>
      <charset val="238"/>
    </font>
  </fonts>
  <fills count="31">
    <fill>
      <patternFill patternType="none"/>
    </fill>
    <fill>
      <patternFill patternType="gray125"/>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patternFill>
    </fill>
    <fill>
      <patternFill patternType="solid">
        <fgColor indexed="62"/>
      </patternFill>
    </fill>
    <fill>
      <patternFill patternType="solid">
        <fgColor indexed="57"/>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15">
    <xf numFmtId="0" fontId="0" fillId="0" borderId="0"/>
    <xf numFmtId="42" fontId="1" fillId="0" borderId="0" applyFont="0" applyFill="0" applyBorder="0" applyAlignment="0" applyProtection="0"/>
    <xf numFmtId="0" fontId="2" fillId="0" borderId="0"/>
    <xf numFmtId="0" fontId="3" fillId="0" borderId="0"/>
    <xf numFmtId="0" fontId="4" fillId="0" borderId="0"/>
    <xf numFmtId="0" fontId="5" fillId="0" borderId="0"/>
    <xf numFmtId="0" fontId="4" fillId="0" borderId="0"/>
    <xf numFmtId="0" fontId="5" fillId="0" borderId="0"/>
    <xf numFmtId="0" fontId="4" fillId="0" borderId="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6" borderId="0" applyNumberFormat="0" applyBorder="0" applyAlignment="0" applyProtection="0"/>
    <xf numFmtId="0" fontId="10" fillId="23" borderId="7" applyNumberFormat="0" applyAlignment="0" applyProtection="0"/>
    <xf numFmtId="0" fontId="10" fillId="23" borderId="7" applyNumberFormat="0" applyAlignment="0" applyProtection="0"/>
    <xf numFmtId="0" fontId="10" fillId="23" borderId="7" applyNumberFormat="0" applyAlignment="0" applyProtection="0"/>
    <xf numFmtId="0" fontId="10" fillId="23" borderId="7" applyNumberFormat="0" applyAlignment="0" applyProtection="0"/>
    <xf numFmtId="0" fontId="11" fillId="24" borderId="8" applyNumberFormat="0" applyAlignment="0" applyProtection="0"/>
    <xf numFmtId="38" fontId="12" fillId="0" borderId="0" applyFont="0" applyFill="0" applyBorder="0" applyAlignment="0" applyProtection="0"/>
    <xf numFmtId="38"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14" fillId="0" borderId="0" applyNumberFormat="0" applyFill="0" applyBorder="0" applyAlignment="0" applyProtection="0"/>
    <xf numFmtId="0" fontId="13" fillId="7" borderId="0" applyNumberFormat="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18" fillId="14" borderId="7" applyNumberFormat="0" applyAlignment="0" applyProtection="0"/>
    <xf numFmtId="0" fontId="18" fillId="14" borderId="7" applyNumberFormat="0" applyAlignment="0" applyProtection="0"/>
    <xf numFmtId="0" fontId="18" fillId="14" borderId="7" applyNumberFormat="0" applyAlignment="0" applyProtection="0"/>
    <xf numFmtId="0" fontId="18" fillId="14" borderId="7" applyNumberFormat="0" applyAlignment="0" applyProtection="0"/>
    <xf numFmtId="0" fontId="19" fillId="25" borderId="12" applyNumberFormat="0" applyAlignment="0" applyProtection="0"/>
    <xf numFmtId="0" fontId="19" fillId="25" borderId="12" applyNumberFormat="0" applyAlignment="0" applyProtection="0"/>
    <xf numFmtId="0" fontId="19" fillId="25" borderId="12" applyNumberFormat="0" applyAlignment="0" applyProtection="0"/>
    <xf numFmtId="0" fontId="19" fillId="25" borderId="12" applyNumberFormat="0" applyAlignment="0" applyProtection="0"/>
    <xf numFmtId="0" fontId="19" fillId="25" borderId="12" applyNumberFormat="0" applyAlignment="0" applyProtection="0"/>
    <xf numFmtId="0" fontId="19" fillId="25" borderId="12" applyNumberFormat="0" applyAlignment="0" applyProtection="0"/>
    <xf numFmtId="0" fontId="20" fillId="0" borderId="13" applyNumberFormat="0" applyFill="0" applyAlignment="0" applyProtection="0"/>
    <xf numFmtId="0" fontId="21" fillId="0" borderId="0" applyNumberFormat="0" applyFill="0" applyBorder="0" applyAlignment="0" applyProtection="0"/>
    <xf numFmtId="0" fontId="22" fillId="0" borderId="14"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5"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5" fillId="0" borderId="0"/>
    <xf numFmtId="0" fontId="1" fillId="0" borderId="0"/>
    <xf numFmtId="0" fontId="4" fillId="0" borderId="0"/>
    <xf numFmtId="0" fontId="4" fillId="0" borderId="0"/>
    <xf numFmtId="0" fontId="27" fillId="0" borderId="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5" fillId="11" borderId="17" applyNumberFormat="0" applyFont="0" applyAlignment="0" applyProtection="0"/>
    <xf numFmtId="0" fontId="5" fillId="11" borderId="17" applyNumberFormat="0" applyFont="0" applyAlignment="0" applyProtection="0"/>
    <xf numFmtId="0" fontId="5" fillId="11" borderId="17" applyNumberFormat="0" applyFont="0" applyAlignment="0" applyProtection="0"/>
    <xf numFmtId="0" fontId="5" fillId="11" borderId="17" applyNumberFormat="0" applyFont="0" applyAlignment="0" applyProtection="0"/>
    <xf numFmtId="0" fontId="5" fillId="11" borderId="17" applyNumberFormat="0" applyFont="0" applyAlignment="0" applyProtection="0"/>
    <xf numFmtId="0" fontId="5" fillId="11" borderId="17" applyNumberFormat="0" applyFon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8" fillId="0" borderId="18" applyNumberFormat="0" applyFill="0" applyAlignment="0" applyProtection="0"/>
    <xf numFmtId="0" fontId="28" fillId="0" borderId="18" applyNumberFormat="0" applyFill="0" applyAlignment="0" applyProtection="0"/>
    <xf numFmtId="0" fontId="11" fillId="24" borderId="8" applyNumberFormat="0" applyAlignment="0" applyProtection="0"/>
    <xf numFmtId="0" fontId="11" fillId="24" borderId="8" applyNumberFormat="0" applyAlignment="0" applyProtection="0"/>
    <xf numFmtId="0" fontId="29" fillId="25" borderId="7" applyNumberFormat="0" applyAlignment="0" applyProtection="0"/>
    <xf numFmtId="0" fontId="29" fillId="25" borderId="7" applyNumberFormat="0" applyAlignment="0" applyProtection="0"/>
    <xf numFmtId="0" fontId="29" fillId="25" borderId="7" applyNumberFormat="0" applyAlignment="0" applyProtection="0"/>
    <xf numFmtId="0" fontId="29" fillId="25" borderId="7" applyNumberFormat="0" applyAlignment="0" applyProtection="0"/>
    <xf numFmtId="0" fontId="29" fillId="25" borderId="7" applyNumberFormat="0" applyAlignment="0" applyProtection="0"/>
    <xf numFmtId="0" fontId="29" fillId="25" borderId="7"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2" fillId="0" borderId="0"/>
    <xf numFmtId="0" fontId="30" fillId="0" borderId="0"/>
    <xf numFmtId="0" fontId="31" fillId="0" borderId="0" applyNumberFormat="0" applyFill="0" applyBorder="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18" fillId="8" borderId="7" applyNumberFormat="0" applyAlignment="0" applyProtection="0"/>
    <xf numFmtId="0" fontId="18" fillId="8" borderId="7" applyNumberFormat="0" applyAlignment="0" applyProtection="0"/>
    <xf numFmtId="0" fontId="18" fillId="8" borderId="7" applyNumberFormat="0" applyAlignment="0" applyProtection="0"/>
    <xf numFmtId="0" fontId="18" fillId="8" borderId="7" applyNumberFormat="0" applyAlignment="0" applyProtection="0"/>
    <xf numFmtId="0" fontId="18" fillId="8" borderId="7" applyNumberFormat="0" applyAlignment="0" applyProtection="0"/>
    <xf numFmtId="0" fontId="18" fillId="8" borderId="7" applyNumberFormat="0" applyAlignment="0" applyProtection="0"/>
    <xf numFmtId="0" fontId="32" fillId="0" borderId="20"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20" fillId="0" borderId="0" applyNumberFormat="0" applyFill="0" applyBorder="0" applyAlignment="0" applyProtection="0"/>
    <xf numFmtId="165" fontId="5"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5" fillId="0" borderId="0"/>
    <xf numFmtId="0" fontId="36" fillId="0" borderId="0"/>
    <xf numFmtId="0" fontId="36" fillId="0" borderId="0"/>
    <xf numFmtId="0" fontId="35" fillId="0" borderId="0"/>
  </cellStyleXfs>
  <cellXfs count="245">
    <xf numFmtId="0" fontId="0" fillId="0" borderId="0" xfId="0"/>
    <xf numFmtId="4" fontId="4" fillId="0" borderId="0" xfId="199" applyNumberFormat="1" applyFont="1" applyFill="1" applyBorder="1" applyAlignment="1">
      <alignment vertical="top" wrapText="1"/>
    </xf>
    <xf numFmtId="0" fontId="33" fillId="0" borderId="0" xfId="4" quotePrefix="1" applyFont="1" applyAlignment="1" applyProtection="1">
      <alignment horizontal="center" vertical="top"/>
    </xf>
    <xf numFmtId="0" fontId="4" fillId="0" borderId="3" xfId="2" applyFont="1" applyBorder="1" applyAlignment="1" applyProtection="1">
      <alignment vertical="top"/>
    </xf>
    <xf numFmtId="0" fontId="4" fillId="0" borderId="3" xfId="2" applyNumberFormat="1" applyFont="1" applyBorder="1" applyAlignment="1" applyProtection="1">
      <alignment horizontal="center" vertical="center"/>
    </xf>
    <xf numFmtId="0" fontId="4" fillId="0" borderId="3" xfId="2" applyFont="1" applyFill="1" applyBorder="1" applyAlignment="1" applyProtection="1">
      <alignment vertical="top"/>
    </xf>
    <xf numFmtId="4" fontId="37" fillId="0" borderId="3" xfId="0" applyNumberFormat="1" applyFont="1" applyBorder="1" applyAlignment="1" applyProtection="1">
      <alignment horizontal="right" vertical="center" wrapText="1"/>
    </xf>
    <xf numFmtId="4" fontId="37" fillId="0" borderId="3" xfId="0" applyNumberFormat="1" applyFont="1" applyFill="1" applyBorder="1" applyAlignment="1" applyProtection="1">
      <alignment horizontal="right" vertical="center" wrapText="1"/>
    </xf>
    <xf numFmtId="4" fontId="4" fillId="0" borderId="3" xfId="0" applyNumberFormat="1" applyFont="1" applyBorder="1" applyAlignment="1" applyProtection="1">
      <alignment horizontal="left" vertical="center" wrapText="1" indent="1"/>
    </xf>
    <xf numFmtId="44" fontId="4" fillId="0" borderId="3" xfId="1" applyNumberFormat="1" applyFont="1" applyBorder="1" applyAlignment="1" applyProtection="1">
      <alignment horizontal="right" vertical="center" wrapText="1"/>
    </xf>
    <xf numFmtId="0" fontId="4" fillId="0" borderId="0" xfId="2" applyFont="1" applyBorder="1" applyAlignment="1" applyProtection="1">
      <alignment vertical="top"/>
    </xf>
    <xf numFmtId="0" fontId="4" fillId="0" borderId="0" xfId="4" applyFont="1" applyAlignment="1" applyProtection="1">
      <alignment horizontal="left" vertical="top"/>
    </xf>
    <xf numFmtId="4" fontId="4" fillId="0" borderId="0" xfId="0" applyNumberFormat="1" applyFont="1" applyAlignment="1" applyProtection="1">
      <alignment horizontal="left" vertical="center" wrapText="1" indent="1"/>
    </xf>
    <xf numFmtId="44" fontId="4" fillId="0" borderId="0" xfId="1" applyNumberFormat="1" applyFont="1" applyBorder="1" applyAlignment="1" applyProtection="1">
      <alignment horizontal="right" vertical="center" wrapText="1"/>
    </xf>
    <xf numFmtId="0" fontId="4" fillId="0" borderId="0" xfId="2" applyFont="1" applyFill="1" applyBorder="1" applyAlignment="1" applyProtection="1">
      <alignment vertical="top"/>
    </xf>
    <xf numFmtId="49" fontId="4" fillId="0" borderId="0" xfId="4" applyNumberFormat="1" applyFont="1" applyAlignment="1" applyProtection="1">
      <alignment horizontal="justify" vertical="top" wrapText="1"/>
    </xf>
    <xf numFmtId="0" fontId="4" fillId="0" borderId="0" xfId="4" applyFont="1" applyAlignment="1" applyProtection="1">
      <alignment horizontal="right"/>
    </xf>
    <xf numFmtId="4" fontId="4" fillId="0" borderId="0" xfId="4" applyNumberFormat="1" applyFont="1" applyFill="1" applyProtection="1"/>
    <xf numFmtId="1" fontId="4" fillId="0" borderId="0" xfId="4" applyNumberFormat="1" applyFont="1" applyFill="1" applyBorder="1" applyAlignment="1" applyProtection="1">
      <alignment horizontal="right" vertical="top"/>
    </xf>
    <xf numFmtId="1" fontId="4" fillId="0" borderId="3" xfId="4" applyNumberFormat="1" applyFont="1" applyFill="1" applyBorder="1" applyAlignment="1" applyProtection="1">
      <alignment horizontal="right" vertical="top"/>
    </xf>
    <xf numFmtId="0" fontId="38" fillId="0" borderId="0" xfId="5" applyFont="1" applyBorder="1" applyAlignment="1">
      <alignment horizontal="left" vertical="top"/>
    </xf>
    <xf numFmtId="0" fontId="38" fillId="0" borderId="0" xfId="5" applyFont="1" applyBorder="1" applyAlignment="1">
      <alignment horizontal="justify" vertical="top" wrapText="1"/>
    </xf>
    <xf numFmtId="4" fontId="38" fillId="0" borderId="0" xfId="5" applyNumberFormat="1" applyFont="1" applyBorder="1" applyAlignment="1">
      <alignment horizontal="right" vertical="center"/>
    </xf>
    <xf numFmtId="4" fontId="38" fillId="0" borderId="0" xfId="5" applyNumberFormat="1" applyFont="1" applyBorder="1" applyAlignment="1">
      <alignment vertical="top"/>
    </xf>
    <xf numFmtId="0" fontId="4" fillId="0" borderId="0" xfId="2" applyNumberFormat="1" applyFont="1" applyBorder="1" applyAlignment="1" applyProtection="1">
      <alignment horizontal="center" vertical="center"/>
    </xf>
    <xf numFmtId="49" fontId="4" fillId="0" borderId="0" xfId="2" applyNumberFormat="1" applyFont="1" applyBorder="1" applyAlignment="1" applyProtection="1">
      <alignment horizontal="left" vertical="top"/>
    </xf>
    <xf numFmtId="0" fontId="33" fillId="0" borderId="0" xfId="2" applyFont="1" applyBorder="1" applyAlignment="1" applyProtection="1">
      <alignment vertical="top"/>
    </xf>
    <xf numFmtId="3" fontId="33" fillId="0" borderId="0" xfId="2" applyNumberFormat="1" applyFont="1" applyFill="1" applyBorder="1" applyAlignment="1" applyProtection="1">
      <alignment horizontal="center" vertical="top"/>
    </xf>
    <xf numFmtId="0" fontId="4" fillId="0" borderId="0" xfId="2" applyNumberFormat="1" applyFont="1" applyBorder="1" applyAlignment="1" applyProtection="1">
      <alignment vertical="top"/>
    </xf>
    <xf numFmtId="0" fontId="39" fillId="0" borderId="0" xfId="0" applyFont="1" applyBorder="1" applyAlignment="1">
      <alignment horizontal="left" vertical="top"/>
    </xf>
    <xf numFmtId="0" fontId="39" fillId="0" borderId="0" xfId="0" applyFont="1" applyBorder="1" applyAlignment="1">
      <alignment horizontal="justify" vertical="top" wrapText="1"/>
    </xf>
    <xf numFmtId="4" fontId="39" fillId="0" borderId="0" xfId="0" applyNumberFormat="1" applyFont="1" applyBorder="1" applyAlignment="1">
      <alignment horizontal="center" vertical="center"/>
    </xf>
    <xf numFmtId="4" fontId="39" fillId="0" borderId="0" xfId="0" applyNumberFormat="1" applyFont="1" applyBorder="1" applyAlignment="1">
      <alignment vertical="top"/>
    </xf>
    <xf numFmtId="0" fontId="33" fillId="0" borderId="0" xfId="200" applyFont="1" applyFill="1" applyBorder="1" applyProtection="1"/>
    <xf numFmtId="0" fontId="4" fillId="0" borderId="0" xfId="200" applyFont="1" applyFill="1" applyAlignment="1" applyProtection="1">
      <alignment horizontal="right"/>
    </xf>
    <xf numFmtId="4" fontId="4" fillId="0" borderId="0" xfId="200" applyNumberFormat="1" applyFont="1" applyFill="1" applyProtection="1">
      <protection locked="0"/>
    </xf>
    <xf numFmtId="4" fontId="4" fillId="0" borderId="0" xfId="200" applyNumberFormat="1" applyFont="1" applyFill="1" applyProtection="1"/>
    <xf numFmtId="44" fontId="4" fillId="0" borderId="0" xfId="2" applyNumberFormat="1" applyFont="1" applyFill="1" applyBorder="1" applyAlignment="1" applyProtection="1">
      <alignment vertical="top"/>
    </xf>
    <xf numFmtId="0" fontId="4" fillId="0" borderId="0" xfId="200" quotePrefix="1" applyFont="1" applyFill="1" applyAlignment="1" applyProtection="1">
      <alignment horizontal="right" vertical="top"/>
    </xf>
    <xf numFmtId="0" fontId="4" fillId="0" borderId="0" xfId="200" applyFont="1" applyFill="1" applyAlignment="1" applyProtection="1">
      <alignment horizontal="right" wrapText="1"/>
    </xf>
    <xf numFmtId="4" fontId="37" fillId="0" borderId="0" xfId="0" applyNumberFormat="1" applyFont="1" applyBorder="1" applyAlignment="1" applyProtection="1">
      <alignment horizontal="right" vertical="center" wrapText="1"/>
    </xf>
    <xf numFmtId="4" fontId="37" fillId="0" borderId="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right" vertical="top" wrapText="1"/>
    </xf>
    <xf numFmtId="0" fontId="40" fillId="0" borderId="0" xfId="0" applyFont="1" applyBorder="1" applyAlignment="1" applyProtection="1">
      <alignment horizontal="left" vertical="top" indent="1"/>
    </xf>
    <xf numFmtId="0" fontId="4" fillId="0" borderId="0" xfId="2" applyNumberFormat="1" applyFont="1" applyBorder="1" applyAlignment="1" applyProtection="1">
      <alignment horizontal="center" vertical="top"/>
    </xf>
    <xf numFmtId="0" fontId="33" fillId="0" borderId="0" xfId="200" applyFont="1" applyFill="1" applyBorder="1" applyAlignment="1" applyProtection="1">
      <alignment vertical="center"/>
    </xf>
    <xf numFmtId="49" fontId="4" fillId="0" borderId="0" xfId="200" applyNumberFormat="1" applyFont="1" applyFill="1" applyBorder="1" applyAlignment="1" applyProtection="1">
      <alignment horizontal="right" vertical="top"/>
    </xf>
    <xf numFmtId="0" fontId="4" fillId="0" borderId="0" xfId="6" applyFont="1" applyFill="1" applyAlignment="1" applyProtection="1">
      <alignment vertical="top" wrapText="1"/>
    </xf>
    <xf numFmtId="0" fontId="33" fillId="0" borderId="0" xfId="200" applyNumberFormat="1" applyFont="1" applyFill="1" applyBorder="1" applyAlignment="1" applyProtection="1">
      <alignment horizontal="right" vertical="center"/>
    </xf>
    <xf numFmtId="4" fontId="33" fillId="0" borderId="0" xfId="200" applyNumberFormat="1" applyFont="1" applyFill="1" applyBorder="1" applyAlignment="1" applyProtection="1">
      <alignment horizontal="right"/>
    </xf>
    <xf numFmtId="0" fontId="33" fillId="0" borderId="0" xfId="200" applyNumberFormat="1" applyFont="1" applyFill="1" applyBorder="1" applyAlignment="1" applyProtection="1">
      <alignment horizontal="right" vertical="center"/>
      <protection locked="0"/>
    </xf>
    <xf numFmtId="4" fontId="4" fillId="0" borderId="0" xfId="6" applyNumberFormat="1" applyFont="1" applyFill="1" applyBorder="1" applyAlignment="1" applyProtection="1">
      <alignment horizontal="right" wrapText="1"/>
    </xf>
    <xf numFmtId="0" fontId="4" fillId="0" borderId="0" xfId="200" applyFont="1" applyBorder="1" applyAlignment="1" applyProtection="1">
      <alignment horizontal="right" vertical="top"/>
    </xf>
    <xf numFmtId="4" fontId="38" fillId="0" borderId="0" xfId="5" applyNumberFormat="1" applyFont="1" applyBorder="1" applyAlignment="1">
      <alignment vertical="top" wrapText="1"/>
    </xf>
    <xf numFmtId="2" fontId="41" fillId="0" borderId="0" xfId="5" applyNumberFormat="1" applyFont="1" applyBorder="1" applyAlignment="1">
      <alignment vertical="top" wrapText="1"/>
    </xf>
    <xf numFmtId="0" fontId="41" fillId="0" borderId="0" xfId="5" applyFont="1" applyBorder="1" applyAlignment="1">
      <alignment vertical="top" wrapText="1"/>
    </xf>
    <xf numFmtId="49" fontId="4" fillId="0" borderId="0" xfId="7" applyNumberFormat="1" applyFont="1" applyFill="1" applyAlignment="1">
      <alignment horizontal="right" vertical="top"/>
    </xf>
    <xf numFmtId="4" fontId="4" fillId="0" borderId="0" xfId="4" applyNumberFormat="1" applyFont="1" applyFill="1" applyBorder="1" applyAlignment="1">
      <alignment horizontal="right"/>
    </xf>
    <xf numFmtId="49" fontId="4" fillId="0" borderId="0" xfId="7" applyNumberFormat="1" applyFont="1" applyFill="1" applyAlignment="1">
      <alignment horizontal="right"/>
    </xf>
    <xf numFmtId="0" fontId="4" fillId="0" borderId="0" xfId="7" applyFont="1" applyFill="1" applyAlignment="1"/>
    <xf numFmtId="0" fontId="42" fillId="0" borderId="0" xfId="2" applyFont="1" applyFill="1" applyBorder="1" applyAlignment="1" applyProtection="1">
      <alignment vertical="top"/>
    </xf>
    <xf numFmtId="0" fontId="4" fillId="0" borderId="0" xfId="0" applyFont="1" applyFill="1" applyBorder="1" applyAlignment="1" applyProtection="1">
      <alignment horizontal="right"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left" vertical="top" wrapText="1" indent="1"/>
    </xf>
    <xf numFmtId="4" fontId="4" fillId="0" borderId="2" xfId="0" applyNumberFormat="1" applyFont="1" applyBorder="1" applyAlignment="1" applyProtection="1">
      <alignment horizontal="center" vertical="center" wrapText="1"/>
    </xf>
    <xf numFmtId="4" fontId="4" fillId="0" borderId="2" xfId="0" applyNumberFormat="1" applyFont="1" applyFill="1" applyBorder="1" applyAlignment="1" applyProtection="1">
      <alignment horizontal="center" vertical="center" wrapText="1"/>
    </xf>
    <xf numFmtId="44" fontId="4" fillId="0" borderId="2" xfId="1" applyNumberFormat="1" applyFont="1" applyBorder="1" applyAlignment="1" applyProtection="1">
      <alignment horizontal="right" vertical="center" wrapText="1"/>
      <protection locked="0"/>
    </xf>
    <xf numFmtId="164" fontId="4" fillId="0" borderId="2" xfId="1" applyNumberFormat="1" applyFont="1" applyBorder="1" applyAlignment="1" applyProtection="1">
      <alignment horizontal="right" vertical="center" wrapText="1"/>
    </xf>
    <xf numFmtId="0" fontId="4" fillId="0" borderId="23" xfId="0" applyFont="1" applyBorder="1" applyAlignment="1" applyProtection="1">
      <alignment horizontal="center" vertical="center" wrapText="1"/>
    </xf>
    <xf numFmtId="0" fontId="33" fillId="0" borderId="22" xfId="0" applyFont="1" applyBorder="1" applyAlignment="1" applyProtection="1">
      <alignment horizontal="left" vertical="top" wrapText="1" indent="1"/>
    </xf>
    <xf numFmtId="0" fontId="4" fillId="0" borderId="2" xfId="0" applyFont="1" applyBorder="1" applyAlignment="1" applyProtection="1">
      <alignment horizontal="left" vertical="top" wrapText="1" indent="1"/>
    </xf>
    <xf numFmtId="0" fontId="4" fillId="0" borderId="2"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indent="1"/>
    </xf>
    <xf numFmtId="44" fontId="4" fillId="0" borderId="2" xfId="1" applyNumberFormat="1" applyFont="1" applyFill="1" applyBorder="1" applyAlignment="1" applyProtection="1">
      <alignment horizontal="right" vertical="center" wrapText="1"/>
      <protection locked="0"/>
    </xf>
    <xf numFmtId="164" fontId="4" fillId="0" borderId="2" xfId="1" applyNumberFormat="1" applyFont="1" applyFill="1" applyBorder="1" applyAlignment="1" applyProtection="1">
      <alignment horizontal="right" vertical="center" wrapText="1"/>
    </xf>
    <xf numFmtId="44" fontId="4" fillId="0" borderId="2" xfId="1" applyNumberFormat="1" applyFont="1" applyBorder="1" applyAlignment="1" applyProtection="1">
      <alignment horizontal="right" vertical="center" wrapText="1"/>
    </xf>
    <xf numFmtId="0" fontId="4" fillId="0" borderId="2" xfId="0" quotePrefix="1" applyFont="1" applyBorder="1" applyAlignment="1" applyProtection="1">
      <alignment horizontal="left" vertical="top" wrapText="1" indent="1"/>
    </xf>
    <xf numFmtId="4" fontId="42" fillId="0" borderId="0" xfId="2" applyNumberFormat="1" applyFont="1" applyFill="1" applyBorder="1" applyAlignment="1" applyProtection="1">
      <alignment vertical="top"/>
    </xf>
    <xf numFmtId="0" fontId="33" fillId="0" borderId="2" xfId="0" applyFont="1" applyBorder="1" applyAlignment="1" applyProtection="1">
      <alignment horizontal="left" vertical="top" wrapText="1" indent="1"/>
    </xf>
    <xf numFmtId="0" fontId="41" fillId="0" borderId="0" xfId="0" applyFont="1"/>
    <xf numFmtId="0" fontId="4" fillId="0" borderId="24" xfId="0" quotePrefix="1" applyFont="1" applyBorder="1" applyAlignment="1" applyProtection="1">
      <alignment horizontal="center" vertical="center" wrapText="1"/>
    </xf>
    <xf numFmtId="0" fontId="4" fillId="0" borderId="0" xfId="0" quotePrefix="1" applyFont="1" applyBorder="1" applyAlignment="1" applyProtection="1">
      <alignment horizontal="left" vertical="top" wrapText="1" indent="1"/>
    </xf>
    <xf numFmtId="4" fontId="4" fillId="0" borderId="0" xfId="0" applyNumberFormat="1" applyFont="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xf>
    <xf numFmtId="0" fontId="4" fillId="0" borderId="0" xfId="0" applyFont="1" applyBorder="1" applyAlignment="1" applyProtection="1">
      <alignment horizontal="left" vertical="top" wrapText="1" indent="1"/>
    </xf>
    <xf numFmtId="16" fontId="4" fillId="0" borderId="2" xfId="0" quotePrefix="1" applyNumberFormat="1" applyFont="1" applyBorder="1" applyAlignment="1" applyProtection="1">
      <alignment horizontal="center" vertical="center" wrapText="1"/>
    </xf>
    <xf numFmtId="9" fontId="42" fillId="0" borderId="0" xfId="2" applyNumberFormat="1" applyFont="1" applyFill="1" applyBorder="1" applyAlignment="1" applyProtection="1">
      <alignment vertical="top"/>
    </xf>
    <xf numFmtId="44" fontId="4" fillId="0" borderId="2" xfId="1" applyNumberFormat="1" applyFont="1" applyFill="1" applyBorder="1" applyAlignment="1" applyProtection="1">
      <alignment horizontal="right" vertical="center" wrapText="1"/>
    </xf>
    <xf numFmtId="0" fontId="33" fillId="0" borderId="0" xfId="0" applyFont="1" applyFill="1" applyBorder="1" applyAlignment="1" applyProtection="1">
      <alignment horizontal="center" vertical="top" wrapText="1"/>
    </xf>
    <xf numFmtId="0" fontId="33" fillId="28" borderId="4" xfId="0" applyFont="1" applyFill="1" applyBorder="1" applyAlignment="1" applyProtection="1">
      <alignment horizontal="center" vertical="center" wrapText="1"/>
    </xf>
    <xf numFmtId="44" fontId="33" fillId="28" borderId="6" xfId="1" applyNumberFormat="1" applyFont="1" applyFill="1" applyBorder="1" applyAlignment="1" applyProtection="1">
      <alignment horizontal="right" vertical="top" wrapText="1"/>
    </xf>
    <xf numFmtId="0" fontId="44" fillId="0" borderId="0" xfId="2" applyFont="1" applyFill="1" applyBorder="1" applyAlignment="1" applyProtection="1">
      <alignment vertical="top"/>
    </xf>
    <xf numFmtId="44" fontId="44" fillId="0" borderId="0" xfId="2" applyNumberFormat="1" applyFont="1" applyFill="1" applyBorder="1" applyAlignment="1" applyProtection="1">
      <alignment vertical="top"/>
    </xf>
    <xf numFmtId="49" fontId="44" fillId="0" borderId="0" xfId="2" applyNumberFormat="1" applyFont="1" applyFill="1" applyBorder="1" applyAlignment="1" applyProtection="1">
      <alignment vertical="top"/>
    </xf>
    <xf numFmtId="0" fontId="44" fillId="0" borderId="0" xfId="2" applyNumberFormat="1" applyFont="1" applyBorder="1" applyAlignment="1" applyProtection="1">
      <alignment horizontal="center" vertical="center"/>
    </xf>
    <xf numFmtId="0" fontId="33" fillId="0" borderId="0" xfId="2" applyFont="1" applyFill="1" applyBorder="1" applyAlignment="1" applyProtection="1">
      <alignment horizontal="right" vertical="top"/>
    </xf>
    <xf numFmtId="3" fontId="33" fillId="0" borderId="0" xfId="2" applyNumberFormat="1" applyFont="1" applyFill="1" applyBorder="1" applyAlignment="1" applyProtection="1">
      <alignment horizontal="right" vertical="top"/>
    </xf>
    <xf numFmtId="0" fontId="33" fillId="0" borderId="0" xfId="2" applyFont="1" applyBorder="1" applyAlignment="1" applyProtection="1">
      <alignment vertical="top"/>
      <protection locked="0"/>
    </xf>
    <xf numFmtId="4" fontId="33" fillId="0" borderId="0" xfId="2" applyNumberFormat="1" applyFont="1" applyBorder="1" applyAlignment="1" applyProtection="1">
      <alignment horizontal="center" vertical="top"/>
    </xf>
    <xf numFmtId="0" fontId="40" fillId="0" borderId="0" xfId="0" applyFont="1" applyFill="1" applyBorder="1" applyAlignment="1" applyProtection="1">
      <alignment horizontal="left" vertical="top" indent="1"/>
    </xf>
    <xf numFmtId="0" fontId="33" fillId="0" borderId="0" xfId="2" applyFont="1" applyFill="1" applyBorder="1" applyAlignment="1" applyProtection="1">
      <alignment vertical="top"/>
    </xf>
    <xf numFmtId="0" fontId="4" fillId="0" borderId="0" xfId="2" applyNumberFormat="1" applyFont="1" applyFill="1" applyBorder="1" applyAlignment="1" applyProtection="1">
      <alignment vertical="top"/>
      <protection locked="0"/>
    </xf>
    <xf numFmtId="0" fontId="4" fillId="0" borderId="0" xfId="2" applyNumberFormat="1" applyFont="1" applyFill="1" applyBorder="1" applyAlignment="1" applyProtection="1">
      <alignment horizontal="center" vertical="top"/>
    </xf>
    <xf numFmtId="49" fontId="4" fillId="0" borderId="0" xfId="200" quotePrefix="1" applyNumberFormat="1" applyFont="1" applyFill="1" applyBorder="1" applyAlignment="1" applyProtection="1">
      <alignment horizontal="right" vertical="top"/>
    </xf>
    <xf numFmtId="0" fontId="4" fillId="0" borderId="0" xfId="2" applyNumberFormat="1" applyFont="1" applyBorder="1" applyAlignment="1" applyProtection="1">
      <alignment vertical="top"/>
      <protection locked="0"/>
    </xf>
    <xf numFmtId="0" fontId="4" fillId="2" borderId="0" xfId="2" applyFont="1" applyFill="1" applyBorder="1" applyAlignment="1" applyProtection="1">
      <alignment vertical="top"/>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top" wrapText="1"/>
    </xf>
    <xf numFmtId="4" fontId="4" fillId="2" borderId="1" xfId="0" applyNumberFormat="1" applyFont="1" applyFill="1" applyBorder="1" applyAlignment="1" applyProtection="1">
      <alignment horizontal="center" vertical="top" wrapText="1"/>
    </xf>
    <xf numFmtId="44" fontId="4" fillId="2" borderId="1" xfId="1" applyNumberFormat="1" applyFont="1" applyFill="1" applyBorder="1" applyAlignment="1" applyProtection="1">
      <alignment horizontal="center" vertical="top" wrapText="1"/>
    </xf>
    <xf numFmtId="0" fontId="41" fillId="2" borderId="0" xfId="0" applyFont="1" applyFill="1"/>
    <xf numFmtId="0" fontId="4" fillId="0" borderId="2" xfId="0" applyFont="1" applyFill="1" applyBorder="1" applyAlignment="1" applyProtection="1">
      <alignment horizontal="left" wrapText="1" indent="1"/>
    </xf>
    <xf numFmtId="0" fontId="33" fillId="2" borderId="0" xfId="2" applyFont="1" applyFill="1" applyBorder="1" applyAlignment="1" applyProtection="1">
      <alignment vertical="top"/>
    </xf>
    <xf numFmtId="44" fontId="33" fillId="2" borderId="2" xfId="1" applyNumberFormat="1" applyFont="1" applyFill="1" applyBorder="1" applyAlignment="1" applyProtection="1">
      <alignment horizontal="right" vertical="center" wrapText="1"/>
    </xf>
    <xf numFmtId="0" fontId="38" fillId="2" borderId="0" xfId="0" applyFont="1" applyFill="1"/>
    <xf numFmtId="0" fontId="45" fillId="2" borderId="0" xfId="2" applyFont="1" applyFill="1" applyBorder="1" applyAlignment="1" applyProtection="1">
      <alignment vertical="top"/>
    </xf>
    <xf numFmtId="0" fontId="46" fillId="0" borderId="0" xfId="2" applyFont="1" applyFill="1" applyBorder="1" applyAlignment="1" applyProtection="1">
      <alignment vertical="top"/>
    </xf>
    <xf numFmtId="4" fontId="46" fillId="0" borderId="2" xfId="0" applyNumberFormat="1" applyFont="1" applyFill="1" applyBorder="1" applyAlignment="1" applyProtection="1">
      <alignment horizontal="center" vertical="center" wrapText="1"/>
    </xf>
    <xf numFmtId="0" fontId="47" fillId="0" borderId="0" xfId="2" applyFont="1" applyFill="1" applyBorder="1" applyAlignment="1" applyProtection="1">
      <alignment vertical="top"/>
    </xf>
    <xf numFmtId="0" fontId="41" fillId="0" borderId="0" xfId="0" applyFont="1" applyFill="1"/>
    <xf numFmtId="0" fontId="6" fillId="2" borderId="0" xfId="0" applyFont="1" applyFill="1"/>
    <xf numFmtId="0" fontId="48" fillId="0" borderId="0" xfId="2" applyFont="1" applyFill="1" applyBorder="1" applyAlignment="1" applyProtection="1">
      <alignment vertical="top"/>
    </xf>
    <xf numFmtId="0" fontId="49" fillId="0" borderId="0" xfId="0" applyFont="1" applyFill="1" applyBorder="1" applyAlignment="1" applyProtection="1">
      <alignment horizontal="right" vertical="top" wrapText="1"/>
    </xf>
    <xf numFmtId="0" fontId="46" fillId="0" borderId="2" xfId="0" applyFont="1" applyFill="1" applyBorder="1" applyAlignment="1" applyProtection="1">
      <alignment horizontal="left" vertical="top" wrapText="1" indent="1"/>
    </xf>
    <xf numFmtId="0" fontId="33" fillId="0" borderId="0" xfId="0" applyFont="1" applyFill="1" applyBorder="1" applyAlignment="1" applyProtection="1">
      <alignment horizontal="center" vertical="center" wrapText="1"/>
    </xf>
    <xf numFmtId="4" fontId="33" fillId="0" borderId="0" xfId="0" applyNumberFormat="1" applyFont="1" applyFill="1" applyBorder="1" applyAlignment="1" applyProtection="1">
      <alignment horizontal="left" vertical="top" wrapText="1"/>
    </xf>
    <xf numFmtId="44" fontId="33" fillId="0" borderId="0" xfId="1" applyNumberFormat="1" applyFont="1" applyFill="1" applyBorder="1" applyAlignment="1" applyProtection="1">
      <alignment horizontal="right" vertical="top" wrapText="1"/>
    </xf>
    <xf numFmtId="0" fontId="33" fillId="0" borderId="3" xfId="0" applyFont="1" applyBorder="1" applyAlignment="1">
      <alignment horizontal="left" vertical="top"/>
    </xf>
    <xf numFmtId="0" fontId="33" fillId="0" borderId="3" xfId="0" applyFont="1" applyBorder="1" applyAlignment="1">
      <alignment horizontal="justify" vertical="top" wrapText="1"/>
    </xf>
    <xf numFmtId="0" fontId="37" fillId="0" borderId="0" xfId="0" applyFont="1" applyFill="1" applyBorder="1" applyAlignment="1">
      <alignment horizontal="left" vertical="top" wrapText="1"/>
    </xf>
    <xf numFmtId="0" fontId="37" fillId="0" borderId="0" xfId="0" applyFont="1" applyBorder="1" applyAlignment="1">
      <alignment horizontal="left" vertical="top" wrapText="1"/>
    </xf>
    <xf numFmtId="0" fontId="37" fillId="0" borderId="0" xfId="2" applyFont="1" applyBorder="1" applyAlignment="1" applyProtection="1">
      <alignment vertical="top"/>
    </xf>
    <xf numFmtId="3" fontId="37" fillId="0" borderId="0" xfId="2" applyNumberFormat="1" applyFont="1" applyFill="1" applyBorder="1" applyAlignment="1" applyProtection="1">
      <alignment horizontal="center" vertical="top"/>
    </xf>
    <xf numFmtId="0" fontId="51" fillId="0" borderId="0" xfId="2" applyNumberFormat="1" applyFont="1" applyBorder="1" applyAlignment="1" applyProtection="1">
      <alignment horizontal="center" vertical="top"/>
    </xf>
    <xf numFmtId="0" fontId="51" fillId="0" borderId="0" xfId="2" applyFont="1" applyFill="1" applyBorder="1" applyAlignment="1" applyProtection="1">
      <alignment vertical="top"/>
    </xf>
    <xf numFmtId="0" fontId="33" fillId="28" borderId="26" xfId="0" applyFont="1" applyFill="1" applyBorder="1" applyAlignment="1" applyProtection="1">
      <alignment horizontal="center" vertical="center" wrapText="1"/>
    </xf>
    <xf numFmtId="44" fontId="33" fillId="28" borderId="27" xfId="1" applyNumberFormat="1" applyFont="1" applyFill="1" applyBorder="1" applyAlignment="1" applyProtection="1">
      <alignment horizontal="right" vertical="top" wrapText="1"/>
    </xf>
    <xf numFmtId="0" fontId="33" fillId="2" borderId="2" xfId="0" applyFont="1" applyFill="1" applyBorder="1" applyAlignment="1" applyProtection="1">
      <alignment horizontal="center" vertical="top" wrapText="1"/>
    </xf>
    <xf numFmtId="0" fontId="33" fillId="2" borderId="2" xfId="0" applyFont="1" applyFill="1" applyBorder="1" applyAlignment="1" applyProtection="1">
      <alignment horizontal="center" vertical="center" wrapText="1"/>
    </xf>
    <xf numFmtId="4" fontId="33" fillId="2" borderId="2" xfId="0" applyNumberFormat="1" applyFont="1" applyFill="1" applyBorder="1" applyAlignment="1" applyProtection="1">
      <alignment horizontal="center" vertical="top" wrapText="1"/>
    </xf>
    <xf numFmtId="44" fontId="33" fillId="2" borderId="2" xfId="1" applyNumberFormat="1" applyFont="1" applyFill="1" applyBorder="1" applyAlignment="1" applyProtection="1">
      <alignment horizontal="center" vertical="top" wrapText="1"/>
    </xf>
    <xf numFmtId="0" fontId="46" fillId="0" borderId="2" xfId="0" applyFont="1" applyFill="1" applyBorder="1" applyAlignment="1" applyProtection="1">
      <alignment horizontal="center" vertical="center" wrapText="1"/>
    </xf>
    <xf numFmtId="44" fontId="33" fillId="2" borderId="2" xfId="1" applyNumberFormat="1" applyFont="1" applyFill="1" applyBorder="1" applyAlignment="1" applyProtection="1">
      <alignment horizontal="center" vertical="center" wrapText="1"/>
    </xf>
    <xf numFmtId="4" fontId="4" fillId="0" borderId="2" xfId="0" applyNumberFormat="1" applyFont="1" applyFill="1" applyBorder="1" applyAlignment="1" applyProtection="1">
      <alignment horizontal="center" vertical="top" wrapText="1"/>
    </xf>
    <xf numFmtId="44" fontId="4" fillId="0" borderId="2" xfId="1" applyNumberFormat="1" applyFont="1" applyFill="1" applyBorder="1" applyAlignment="1" applyProtection="1">
      <alignment horizontal="center" vertical="center" wrapText="1"/>
    </xf>
    <xf numFmtId="0" fontId="4" fillId="0" borderId="2" xfId="212" applyFont="1" applyBorder="1"/>
    <xf numFmtId="0" fontId="4" fillId="0" borderId="2" xfId="212" applyFont="1" applyBorder="1" applyAlignment="1">
      <alignment wrapText="1"/>
    </xf>
    <xf numFmtId="0" fontId="4" fillId="0" borderId="2" xfId="212" applyFont="1" applyFill="1" applyBorder="1" applyAlignment="1">
      <alignment wrapText="1"/>
    </xf>
    <xf numFmtId="0" fontId="4" fillId="0" borderId="2" xfId="212" applyFont="1" applyBorder="1" applyAlignment="1">
      <alignment vertical="top" wrapText="1"/>
    </xf>
    <xf numFmtId="0" fontId="4" fillId="2" borderId="23" xfId="0" applyFont="1" applyFill="1" applyBorder="1" applyAlignment="1" applyProtection="1">
      <alignment horizontal="center" vertical="center" wrapText="1"/>
    </xf>
    <xf numFmtId="4" fontId="4" fillId="2" borderId="23" xfId="0" applyNumberFormat="1" applyFont="1" applyFill="1" applyBorder="1" applyAlignment="1" applyProtection="1">
      <alignment horizontal="center" vertical="top" wrapText="1"/>
    </xf>
    <xf numFmtId="44" fontId="4" fillId="2" borderId="23" xfId="1" applyNumberFormat="1" applyFont="1" applyFill="1" applyBorder="1" applyAlignment="1" applyProtection="1">
      <alignment horizontal="center" vertical="top" wrapText="1"/>
    </xf>
    <xf numFmtId="0" fontId="4" fillId="0" borderId="24" xfId="0" applyFont="1" applyBorder="1" applyAlignment="1" applyProtection="1">
      <alignment horizontal="center" vertical="center" wrapText="1"/>
    </xf>
    <xf numFmtId="0" fontId="4" fillId="0" borderId="27" xfId="0" applyFont="1" applyBorder="1" applyAlignment="1" applyProtection="1">
      <alignment horizontal="left" vertical="top" wrapText="1" indent="1"/>
    </xf>
    <xf numFmtId="4" fontId="4" fillId="0" borderId="23" xfId="0" applyNumberFormat="1" applyFont="1" applyBorder="1" applyAlignment="1" applyProtection="1">
      <alignment horizontal="center" vertical="center" wrapText="1"/>
    </xf>
    <xf numFmtId="4" fontId="4" fillId="0" borderId="23" xfId="0" applyNumberFormat="1" applyFont="1" applyFill="1" applyBorder="1" applyAlignment="1" applyProtection="1">
      <alignment horizontal="center" vertical="center" wrapText="1"/>
    </xf>
    <xf numFmtId="44" fontId="4" fillId="0" borderId="23" xfId="1" applyNumberFormat="1" applyFont="1" applyBorder="1" applyAlignment="1" applyProtection="1">
      <alignment horizontal="right" vertical="center" wrapText="1"/>
      <protection locked="0"/>
    </xf>
    <xf numFmtId="164" fontId="4" fillId="0" borderId="23" xfId="1" applyNumberFormat="1" applyFont="1" applyBorder="1" applyAlignment="1" applyProtection="1">
      <alignment horizontal="right" vertical="center" wrapText="1"/>
    </xf>
    <xf numFmtId="0" fontId="33" fillId="2" borderId="23" xfId="0" applyFont="1" applyFill="1" applyBorder="1" applyAlignment="1" applyProtection="1">
      <alignment horizontal="left" vertical="top" wrapText="1"/>
    </xf>
    <xf numFmtId="0" fontId="33" fillId="2" borderId="2" xfId="0" applyFont="1" applyFill="1" applyBorder="1" applyAlignment="1" applyProtection="1">
      <alignment horizontal="left" vertical="top" wrapText="1"/>
    </xf>
    <xf numFmtId="0" fontId="4" fillId="0" borderId="2" xfId="211" applyFont="1" applyBorder="1" applyAlignment="1">
      <alignment horizontal="left"/>
    </xf>
    <xf numFmtId="0" fontId="4" fillId="0" borderId="2" xfId="211" applyFont="1" applyBorder="1" applyAlignment="1">
      <alignment horizontal="left" wrapText="1"/>
    </xf>
    <xf numFmtId="0" fontId="4" fillId="0" borderId="2" xfId="0" applyFont="1" applyFill="1" applyBorder="1" applyAlignment="1" applyProtection="1">
      <alignment horizontal="left" vertical="top" wrapText="1"/>
    </xf>
    <xf numFmtId="4" fontId="39" fillId="0" borderId="0" xfId="0" applyNumberFormat="1" applyFont="1" applyFill="1" applyBorder="1" applyAlignment="1">
      <alignment vertical="top"/>
    </xf>
    <xf numFmtId="44" fontId="4" fillId="0" borderId="1" xfId="1" applyNumberFormat="1" applyFont="1" applyFill="1" applyBorder="1" applyAlignment="1" applyProtection="1">
      <alignment horizontal="center" vertical="top" wrapText="1"/>
    </xf>
    <xf numFmtId="44" fontId="4" fillId="0" borderId="23" xfId="1" applyNumberFormat="1" applyFont="1" applyFill="1" applyBorder="1" applyAlignment="1" applyProtection="1">
      <alignment horizontal="center" vertical="top" wrapText="1"/>
    </xf>
    <xf numFmtId="44" fontId="33" fillId="0" borderId="2" xfId="1" applyNumberFormat="1" applyFont="1" applyFill="1" applyBorder="1" applyAlignment="1" applyProtection="1">
      <alignment horizontal="center" vertical="top" wrapText="1"/>
    </xf>
    <xf numFmtId="4" fontId="33"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wrapText="1"/>
    </xf>
    <xf numFmtId="0" fontId="39" fillId="0" borderId="0" xfId="0" applyFont="1" applyFill="1"/>
    <xf numFmtId="0" fontId="33" fillId="0" borderId="0" xfId="0" applyFont="1" applyBorder="1" applyAlignment="1">
      <alignment horizontal="left" vertical="top" wrapText="1"/>
    </xf>
    <xf numFmtId="0" fontId="4" fillId="0" borderId="0" xfId="4" applyFont="1" applyAlignment="1" applyProtection="1">
      <alignment horizontal="left" vertical="top"/>
    </xf>
    <xf numFmtId="0" fontId="4" fillId="0" borderId="0" xfId="6" applyFont="1" applyFill="1" applyAlignment="1" applyProtection="1">
      <alignment horizontal="left" vertical="top" wrapText="1"/>
    </xf>
    <xf numFmtId="0" fontId="4" fillId="0" borderId="0" xfId="200" applyFont="1" applyFill="1" applyAlignment="1" applyProtection="1">
      <alignment wrapText="1"/>
    </xf>
    <xf numFmtId="0" fontId="4" fillId="0" borderId="0" xfId="200" applyFont="1" applyBorder="1" applyAlignment="1" applyProtection="1">
      <alignment horizontal="left" wrapText="1"/>
    </xf>
    <xf numFmtId="49" fontId="4" fillId="0" borderId="0" xfId="198" applyNumberFormat="1" applyFont="1" applyFill="1" applyAlignment="1" applyProtection="1">
      <alignment horizontal="justify" vertical="top" wrapText="1"/>
      <protection locked="0"/>
    </xf>
    <xf numFmtId="0" fontId="4" fillId="0" borderId="0" xfId="7" applyFont="1" applyFill="1" applyAlignment="1">
      <alignment wrapText="1"/>
    </xf>
    <xf numFmtId="0" fontId="33" fillId="0" borderId="0" xfId="0" applyFont="1" applyBorder="1" applyAlignment="1">
      <alignment horizontal="left" vertical="top" wrapText="1"/>
    </xf>
    <xf numFmtId="4" fontId="33" fillId="0" borderId="0" xfId="0" applyNumberFormat="1" applyFont="1" applyBorder="1" applyAlignment="1">
      <alignment horizontal="left" vertical="top" wrapText="1"/>
    </xf>
    <xf numFmtId="4" fontId="33" fillId="0" borderId="0" xfId="0" applyNumberFormat="1" applyFont="1" applyBorder="1" applyAlignment="1" applyProtection="1">
      <alignment horizontal="left" vertical="center" wrapText="1" indent="1"/>
    </xf>
    <xf numFmtId="4" fontId="4" fillId="0" borderId="21" xfId="0" applyNumberFormat="1" applyFont="1" applyBorder="1" applyAlignment="1" applyProtection="1">
      <alignment horizontal="center" vertical="center" wrapText="1"/>
    </xf>
    <xf numFmtId="4" fontId="4" fillId="0" borderId="21" xfId="0" applyNumberFormat="1" applyFont="1" applyFill="1" applyBorder="1" applyAlignment="1" applyProtection="1">
      <alignment horizontal="center" vertical="center" wrapText="1"/>
    </xf>
    <xf numFmtId="44" fontId="4" fillId="0" borderId="21" xfId="1" applyNumberFormat="1" applyFont="1" applyBorder="1" applyAlignment="1" applyProtection="1">
      <alignment horizontal="right" vertical="center" wrapText="1"/>
      <protection locked="0"/>
    </xf>
    <xf numFmtId="44" fontId="4" fillId="0" borderId="21" xfId="1" applyNumberFormat="1" applyFont="1" applyBorder="1" applyAlignment="1" applyProtection="1">
      <alignment horizontal="right" vertical="center" wrapText="1"/>
    </xf>
    <xf numFmtId="0" fontId="4" fillId="0" borderId="23" xfId="0" applyFont="1" applyBorder="1" applyAlignment="1" applyProtection="1">
      <alignment horizontal="left" vertical="top" wrapText="1" indent="1"/>
    </xf>
    <xf numFmtId="44" fontId="4" fillId="0" borderId="23" xfId="1" applyNumberFormat="1" applyFont="1" applyBorder="1" applyAlignment="1" applyProtection="1">
      <alignment horizontal="right" vertical="center" wrapText="1"/>
    </xf>
    <xf numFmtId="0" fontId="4" fillId="0" borderId="21" xfId="0" applyFont="1" applyBorder="1" applyAlignment="1" applyProtection="1">
      <alignment horizontal="left" vertical="top" wrapText="1" indent="1"/>
    </xf>
    <xf numFmtId="4" fontId="4" fillId="0" borderId="24" xfId="0" applyNumberFormat="1" applyFont="1" applyBorder="1" applyAlignment="1" applyProtection="1">
      <alignment horizontal="center" vertical="center" wrapText="1"/>
    </xf>
    <xf numFmtId="4" fontId="4" fillId="0" borderId="24" xfId="0" applyNumberFormat="1" applyFont="1" applyFill="1" applyBorder="1" applyAlignment="1" applyProtection="1">
      <alignment horizontal="center" vertical="center" wrapText="1"/>
    </xf>
    <xf numFmtId="44" fontId="4" fillId="0" borderId="24" xfId="1" applyNumberFormat="1" applyFont="1" applyBorder="1" applyAlignment="1" applyProtection="1">
      <alignment horizontal="right" vertical="center" wrapText="1"/>
    </xf>
    <xf numFmtId="4" fontId="33" fillId="0" borderId="2" xfId="0" applyNumberFormat="1" applyFont="1" applyBorder="1" applyAlignment="1" applyProtection="1">
      <alignment horizontal="center" vertical="center" wrapText="1"/>
    </xf>
    <xf numFmtId="44" fontId="33" fillId="0" borderId="2" xfId="1" applyNumberFormat="1" applyFont="1" applyBorder="1" applyAlignment="1" applyProtection="1">
      <alignment horizontal="right" vertical="center" wrapText="1"/>
      <protection locked="0"/>
    </xf>
    <xf numFmtId="44" fontId="33" fillId="0" borderId="2" xfId="1" applyNumberFormat="1" applyFont="1" applyBorder="1" applyAlignment="1" applyProtection="1">
      <alignment horizontal="right" vertical="center" wrapText="1"/>
    </xf>
    <xf numFmtId="0" fontId="33" fillId="0" borderId="28" xfId="0" applyFont="1" applyBorder="1" applyAlignment="1" applyProtection="1">
      <alignment horizontal="left" vertical="top" wrapText="1" indent="1"/>
    </xf>
    <xf numFmtId="0" fontId="4" fillId="0" borderId="29" xfId="0" applyFont="1" applyBorder="1" applyAlignment="1" applyProtection="1">
      <alignment horizontal="left" vertical="top" wrapText="1" indent="1"/>
    </xf>
    <xf numFmtId="0" fontId="0" fillId="0" borderId="2" xfId="0" applyFont="1" applyBorder="1" applyAlignment="1">
      <alignment horizontal="center" wrapText="1"/>
    </xf>
    <xf numFmtId="0" fontId="4" fillId="0" borderId="0" xfId="0" applyFont="1" applyFill="1" applyBorder="1" applyAlignment="1" applyProtection="1">
      <alignment horizontal="right" vertical="top" wrapText="1"/>
    </xf>
    <xf numFmtId="0" fontId="4" fillId="0" borderId="2" xfId="0" applyFont="1" applyBorder="1" applyAlignment="1" applyProtection="1">
      <alignment horizontal="center" vertical="top" wrapText="1"/>
    </xf>
    <xf numFmtId="0" fontId="4" fillId="0" borderId="2" xfId="0" applyFont="1" applyBorder="1" applyAlignment="1" applyProtection="1">
      <alignment horizontal="left" vertical="top" wrapText="1"/>
    </xf>
    <xf numFmtId="4" fontId="4" fillId="0" borderId="2" xfId="0" applyNumberFormat="1" applyFont="1" applyBorder="1" applyAlignment="1" applyProtection="1">
      <alignment horizontal="center" vertical="top" wrapText="1"/>
    </xf>
    <xf numFmtId="44" fontId="4" fillId="0" borderId="2" xfId="1" applyNumberFormat="1" applyFont="1" applyBorder="1" applyAlignment="1" applyProtection="1">
      <alignment horizontal="right" vertical="top" wrapText="1"/>
    </xf>
    <xf numFmtId="0" fontId="4" fillId="2" borderId="21" xfId="0" applyFont="1" applyFill="1" applyBorder="1" applyAlignment="1" applyProtection="1">
      <alignment horizontal="center" vertical="center" wrapText="1"/>
    </xf>
    <xf numFmtId="164" fontId="4" fillId="0" borderId="0" xfId="1" applyNumberFormat="1" applyFont="1" applyBorder="1" applyAlignment="1" applyProtection="1">
      <alignment horizontal="right" vertical="center" wrapText="1"/>
    </xf>
    <xf numFmtId="164" fontId="4" fillId="0" borderId="3" xfId="1" applyNumberFormat="1" applyFont="1" applyBorder="1" applyAlignment="1" applyProtection="1">
      <alignment horizontal="right" vertical="center" wrapText="1"/>
    </xf>
    <xf numFmtId="4" fontId="4" fillId="30" borderId="0" xfId="0" applyNumberFormat="1" applyFont="1" applyFill="1" applyBorder="1" applyAlignment="1" applyProtection="1">
      <alignment horizontal="center" vertical="center" wrapText="1"/>
    </xf>
    <xf numFmtId="0" fontId="41" fillId="0" borderId="0" xfId="0" applyFont="1" applyBorder="1"/>
    <xf numFmtId="44" fontId="4" fillId="0" borderId="2" xfId="1" applyNumberFormat="1" applyFont="1" applyFill="1" applyBorder="1" applyAlignment="1" applyProtection="1">
      <alignment horizontal="center" vertical="center" wrapText="1"/>
      <protection locked="0"/>
    </xf>
    <xf numFmtId="2" fontId="33" fillId="0" borderId="2"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2" fontId="4" fillId="0" borderId="2" xfId="212" applyNumberFormat="1" applyFont="1" applyFill="1" applyBorder="1" applyAlignment="1">
      <alignment horizontal="center" vertical="center"/>
    </xf>
    <xf numFmtId="2" fontId="33" fillId="0" borderId="2" xfId="1" applyNumberFormat="1" applyFont="1" applyFill="1" applyBorder="1" applyAlignment="1" applyProtection="1">
      <alignment horizontal="center" vertical="center" wrapText="1"/>
    </xf>
    <xf numFmtId="2" fontId="4" fillId="0" borderId="2" xfId="211" applyNumberFormat="1" applyFont="1" applyFill="1" applyBorder="1" applyAlignment="1">
      <alignment horizontal="center" vertical="center"/>
    </xf>
    <xf numFmtId="0" fontId="51" fillId="0" borderId="0" xfId="2" applyNumberFormat="1" applyFont="1" applyBorder="1" applyAlignment="1" applyProtection="1">
      <alignment vertical="top"/>
    </xf>
    <xf numFmtId="4" fontId="33" fillId="29" borderId="22" xfId="0" applyNumberFormat="1" applyFont="1" applyFill="1" applyBorder="1" applyAlignment="1" applyProtection="1">
      <alignment horizontal="center" vertical="center" wrapText="1"/>
    </xf>
    <xf numFmtId="0" fontId="33" fillId="0" borderId="0" xfId="0" applyFont="1" applyBorder="1" applyAlignment="1">
      <alignment horizontal="left" vertical="top" wrapText="1"/>
    </xf>
    <xf numFmtId="49" fontId="4" fillId="0" borderId="0" xfId="2" applyNumberFormat="1" applyFont="1" applyBorder="1" applyAlignment="1" applyProtection="1">
      <alignment horizontal="left" vertical="top" wrapText="1"/>
    </xf>
    <xf numFmtId="0" fontId="4" fillId="0" borderId="0" xfId="4" applyFont="1" applyFill="1" applyBorder="1" applyAlignment="1" applyProtection="1">
      <alignment horizontal="justify" vertical="top" wrapText="1"/>
    </xf>
    <xf numFmtId="0" fontId="4" fillId="0" borderId="0" xfId="4" applyFont="1" applyAlignment="1" applyProtection="1">
      <alignment horizontal="justify" vertical="top" wrapText="1"/>
    </xf>
    <xf numFmtId="49" fontId="4" fillId="0" borderId="0" xfId="4" applyNumberFormat="1" applyFont="1" applyAlignment="1" applyProtection="1">
      <alignment horizontal="justify" vertical="top" wrapText="1"/>
    </xf>
    <xf numFmtId="0" fontId="4" fillId="0" borderId="0" xfId="4" applyFont="1" applyAlignment="1" applyProtection="1"/>
    <xf numFmtId="0" fontId="4" fillId="0" borderId="3" xfId="4" applyFont="1" applyFill="1" applyBorder="1" applyAlignment="1" applyProtection="1">
      <alignment horizontal="justify" vertical="center" wrapText="1"/>
    </xf>
    <xf numFmtId="0" fontId="4" fillId="0" borderId="3" xfId="4" applyFont="1" applyBorder="1" applyAlignment="1" applyProtection="1">
      <alignment wrapText="1"/>
    </xf>
    <xf numFmtId="3" fontId="4" fillId="0" borderId="0" xfId="4" applyNumberFormat="1" applyFont="1" applyFill="1" applyBorder="1" applyAlignment="1" applyProtection="1">
      <alignment horizontal="justify" vertical="top" wrapText="1"/>
    </xf>
    <xf numFmtId="3" fontId="6" fillId="0" borderId="0" xfId="4" applyNumberFormat="1" applyFont="1" applyFill="1" applyBorder="1" applyAlignment="1" applyProtection="1">
      <alignment horizontal="justify" vertical="top" wrapText="1"/>
    </xf>
    <xf numFmtId="3" fontId="4" fillId="0" borderId="0" xfId="4" applyNumberFormat="1" applyFont="1" applyFill="1" applyAlignment="1" applyProtection="1">
      <alignment horizontal="justify" vertical="top" wrapText="1"/>
    </xf>
    <xf numFmtId="0" fontId="33" fillId="0" borderId="0" xfId="4" applyFont="1" applyFill="1" applyBorder="1" applyAlignment="1" applyProtection="1">
      <alignment horizontal="justify" vertical="top" wrapText="1"/>
    </xf>
    <xf numFmtId="0" fontId="4" fillId="0" borderId="0" xfId="4" applyFont="1" applyAlignment="1" applyProtection="1">
      <alignment horizontal="left" vertical="top"/>
    </xf>
    <xf numFmtId="0" fontId="37" fillId="28" borderId="0" xfId="2" applyNumberFormat="1" applyFont="1" applyFill="1" applyBorder="1" applyAlignment="1" applyProtection="1">
      <alignment horizontal="center" vertical="center"/>
    </xf>
    <xf numFmtId="4" fontId="33" fillId="28" borderId="5" xfId="0" applyNumberFormat="1" applyFont="1" applyFill="1" applyBorder="1" applyAlignment="1" applyProtection="1">
      <alignment horizontal="left" vertical="top" wrapText="1"/>
    </xf>
    <xf numFmtId="0" fontId="4" fillId="0" borderId="0" xfId="6" applyFont="1" applyFill="1" applyAlignment="1" applyProtection="1">
      <alignment horizontal="left" vertical="top" wrapText="1"/>
    </xf>
    <xf numFmtId="4" fontId="33" fillId="28" borderId="25" xfId="0" applyNumberFormat="1" applyFont="1" applyFill="1" applyBorder="1" applyAlignment="1" applyProtection="1">
      <alignment horizontal="left" vertical="top" wrapText="1"/>
    </xf>
    <xf numFmtId="0" fontId="40" fillId="0" borderId="25" xfId="0" applyFont="1" applyBorder="1" applyAlignment="1" applyProtection="1">
      <alignment horizontal="left" vertical="top" wrapText="1"/>
    </xf>
    <xf numFmtId="4" fontId="4" fillId="0" borderId="0" xfId="199" applyNumberFormat="1" applyFont="1" applyFill="1" applyBorder="1" applyAlignment="1" applyProtection="1">
      <alignment horizontal="left" vertical="top" wrapText="1"/>
    </xf>
    <xf numFmtId="0" fontId="4" fillId="0" borderId="0" xfId="200" applyFont="1" applyBorder="1" applyAlignment="1" applyProtection="1">
      <alignment horizontal="left" wrapText="1"/>
    </xf>
    <xf numFmtId="4" fontId="4" fillId="0" borderId="0" xfId="199" applyNumberFormat="1" applyFont="1" applyFill="1" applyBorder="1" applyAlignment="1">
      <alignment horizontal="left" vertical="top" wrapText="1"/>
    </xf>
    <xf numFmtId="49" fontId="4" fillId="0" borderId="0" xfId="198" applyNumberFormat="1" applyFont="1" applyFill="1" applyAlignment="1" applyProtection="1">
      <alignment horizontal="justify" vertical="top" wrapText="1"/>
      <protection locked="0"/>
    </xf>
    <xf numFmtId="0" fontId="4" fillId="0" borderId="0" xfId="7" applyFont="1" applyFill="1" applyAlignment="1">
      <alignment wrapText="1"/>
    </xf>
    <xf numFmtId="3" fontId="50" fillId="0" borderId="0" xfId="4" applyNumberFormat="1" applyFont="1" applyFill="1" applyBorder="1" applyAlignment="1" applyProtection="1">
      <alignment horizontal="justify" vertical="top" wrapText="1"/>
    </xf>
    <xf numFmtId="49" fontId="4" fillId="0" borderId="0" xfId="200" applyNumberFormat="1" applyFont="1" applyFill="1" applyAlignment="1" applyProtection="1">
      <alignment horizontal="justify" vertical="top" wrapText="1"/>
    </xf>
    <xf numFmtId="0" fontId="4" fillId="0" borderId="0" xfId="200" applyFont="1" applyFill="1" applyAlignment="1" applyProtection="1">
      <alignment wrapText="1"/>
    </xf>
    <xf numFmtId="0" fontId="4" fillId="0" borderId="0" xfId="200" applyFont="1" applyFill="1" applyAlignment="1" applyProtection="1">
      <alignment horizontal="justify" wrapText="1"/>
    </xf>
    <xf numFmtId="4" fontId="4" fillId="0" borderId="0" xfId="199" applyNumberFormat="1" applyFont="1" applyFill="1" applyBorder="1" applyAlignment="1" applyProtection="1">
      <alignment vertical="top" wrapText="1"/>
    </xf>
    <xf numFmtId="0" fontId="4" fillId="0" borderId="0" xfId="200" applyFont="1" applyFill="1" applyAlignment="1" applyProtection="1"/>
    <xf numFmtId="49" fontId="4" fillId="0" borderId="0" xfId="200" applyNumberFormat="1" applyFont="1" applyBorder="1" applyAlignment="1" applyProtection="1">
      <alignment horizontal="left" vertical="top" wrapText="1"/>
    </xf>
  </cellXfs>
  <cellStyles count="215">
    <cellStyle name="20 % – Poudarek1" xfId="9" xr:uid="{00000000-0005-0000-0000-000000000000}"/>
    <cellStyle name="20 % – Poudarek1 2" xfId="10" xr:uid="{00000000-0005-0000-0000-000001000000}"/>
    <cellStyle name="20 % – Poudarek2" xfId="11" xr:uid="{00000000-0005-0000-0000-000002000000}"/>
    <cellStyle name="20 % – Poudarek2 2" xfId="12" xr:uid="{00000000-0005-0000-0000-000003000000}"/>
    <cellStyle name="20 % – Poudarek3" xfId="13" xr:uid="{00000000-0005-0000-0000-000004000000}"/>
    <cellStyle name="20 % – Poudarek3 2" xfId="14" xr:uid="{00000000-0005-0000-0000-000005000000}"/>
    <cellStyle name="20 % – Poudarek4" xfId="15" xr:uid="{00000000-0005-0000-0000-000006000000}"/>
    <cellStyle name="20 % – Poudarek4 2" xfId="16" xr:uid="{00000000-0005-0000-0000-000007000000}"/>
    <cellStyle name="20 % – Poudarek5" xfId="17" xr:uid="{00000000-0005-0000-0000-000008000000}"/>
    <cellStyle name="20 % – Poudarek5 2" xfId="18" xr:uid="{00000000-0005-0000-0000-000009000000}"/>
    <cellStyle name="20 % – Poudarek6" xfId="19" xr:uid="{00000000-0005-0000-0000-00000A000000}"/>
    <cellStyle name="20 % – Poudarek6 2" xfId="20" xr:uid="{00000000-0005-0000-0000-00000B000000}"/>
    <cellStyle name="20% - Accent1 2" xfId="21" xr:uid="{00000000-0005-0000-0000-00000C000000}"/>
    <cellStyle name="20% - Accent2 2" xfId="22" xr:uid="{00000000-0005-0000-0000-00000D000000}"/>
    <cellStyle name="20% - Accent3 2" xfId="23" xr:uid="{00000000-0005-0000-0000-00000E000000}"/>
    <cellStyle name="20% - Accent4 2" xfId="24" xr:uid="{00000000-0005-0000-0000-00000F000000}"/>
    <cellStyle name="20% - Accent5 2" xfId="25" xr:uid="{00000000-0005-0000-0000-000010000000}"/>
    <cellStyle name="20% - Accent6 2" xfId="26" xr:uid="{00000000-0005-0000-0000-000011000000}"/>
    <cellStyle name="40 % – Poudarek1" xfId="27" xr:uid="{00000000-0005-0000-0000-000012000000}"/>
    <cellStyle name="40 % – Poudarek1 2" xfId="28" xr:uid="{00000000-0005-0000-0000-000013000000}"/>
    <cellStyle name="40 % – Poudarek2" xfId="29" xr:uid="{00000000-0005-0000-0000-000014000000}"/>
    <cellStyle name="40 % – Poudarek2 2" xfId="30" xr:uid="{00000000-0005-0000-0000-000015000000}"/>
    <cellStyle name="40 % – Poudarek3" xfId="31" xr:uid="{00000000-0005-0000-0000-000016000000}"/>
    <cellStyle name="40 % – Poudarek3 2" xfId="32" xr:uid="{00000000-0005-0000-0000-000017000000}"/>
    <cellStyle name="40 % – Poudarek4" xfId="33" xr:uid="{00000000-0005-0000-0000-000018000000}"/>
    <cellStyle name="40 % – Poudarek4 2" xfId="34" xr:uid="{00000000-0005-0000-0000-000019000000}"/>
    <cellStyle name="40 % – Poudarek5" xfId="35" xr:uid="{00000000-0005-0000-0000-00001A000000}"/>
    <cellStyle name="40 % – Poudarek5 2" xfId="36" xr:uid="{00000000-0005-0000-0000-00001B000000}"/>
    <cellStyle name="40 % – Poudarek6" xfId="37" xr:uid="{00000000-0005-0000-0000-00001C000000}"/>
    <cellStyle name="40 % – Poudarek6 2" xfId="38" xr:uid="{00000000-0005-0000-0000-00001D000000}"/>
    <cellStyle name="40% - Accent1 2" xfId="39" xr:uid="{00000000-0005-0000-0000-00001E000000}"/>
    <cellStyle name="40% - Accent2 2" xfId="40" xr:uid="{00000000-0005-0000-0000-00001F000000}"/>
    <cellStyle name="40% - Accent3 2" xfId="41" xr:uid="{00000000-0005-0000-0000-000020000000}"/>
    <cellStyle name="40% - Accent4 2" xfId="42" xr:uid="{00000000-0005-0000-0000-000021000000}"/>
    <cellStyle name="40% - Accent5 2" xfId="43" xr:uid="{00000000-0005-0000-0000-000022000000}"/>
    <cellStyle name="40% - Accent6 2" xfId="44" xr:uid="{00000000-0005-0000-0000-000023000000}"/>
    <cellStyle name="60 % – Poudarek1" xfId="45" xr:uid="{00000000-0005-0000-0000-000024000000}"/>
    <cellStyle name="60 % – Poudarek1 2" xfId="46" xr:uid="{00000000-0005-0000-0000-000025000000}"/>
    <cellStyle name="60 % – Poudarek2" xfId="47" xr:uid="{00000000-0005-0000-0000-000026000000}"/>
    <cellStyle name="60 % – Poudarek2 2" xfId="48" xr:uid="{00000000-0005-0000-0000-000027000000}"/>
    <cellStyle name="60 % – Poudarek3" xfId="49" xr:uid="{00000000-0005-0000-0000-000028000000}"/>
    <cellStyle name="60 % – Poudarek3 2" xfId="50" xr:uid="{00000000-0005-0000-0000-000029000000}"/>
    <cellStyle name="60 % – Poudarek4" xfId="51" xr:uid="{00000000-0005-0000-0000-00002A000000}"/>
    <cellStyle name="60 % – Poudarek4 2" xfId="52" xr:uid="{00000000-0005-0000-0000-00002B000000}"/>
    <cellStyle name="60 % – Poudarek5" xfId="53" xr:uid="{00000000-0005-0000-0000-00002C000000}"/>
    <cellStyle name="60 % – Poudarek5 2" xfId="54" xr:uid="{00000000-0005-0000-0000-00002D000000}"/>
    <cellStyle name="60 % – Poudarek6" xfId="55" xr:uid="{00000000-0005-0000-0000-00002E000000}"/>
    <cellStyle name="60 % – Poudarek6 2" xfId="56" xr:uid="{00000000-0005-0000-0000-00002F000000}"/>
    <cellStyle name="60% - Accent1 2" xfId="57" xr:uid="{00000000-0005-0000-0000-000030000000}"/>
    <cellStyle name="60% - Accent2 2" xfId="58" xr:uid="{00000000-0005-0000-0000-000031000000}"/>
    <cellStyle name="60% - Accent3 2" xfId="59" xr:uid="{00000000-0005-0000-0000-000032000000}"/>
    <cellStyle name="60% - Accent4 2" xfId="60" xr:uid="{00000000-0005-0000-0000-000033000000}"/>
    <cellStyle name="60% - Accent5 2" xfId="61" xr:uid="{00000000-0005-0000-0000-000034000000}"/>
    <cellStyle name="60% - Accent6 2" xfId="62" xr:uid="{00000000-0005-0000-0000-000035000000}"/>
    <cellStyle name="Accent1 2" xfId="63" xr:uid="{00000000-0005-0000-0000-000036000000}"/>
    <cellStyle name="Accent2 2" xfId="64" xr:uid="{00000000-0005-0000-0000-000037000000}"/>
    <cellStyle name="Accent3 2" xfId="65" xr:uid="{00000000-0005-0000-0000-000038000000}"/>
    <cellStyle name="Accent4 2" xfId="66" xr:uid="{00000000-0005-0000-0000-000039000000}"/>
    <cellStyle name="Accent5 2" xfId="67" xr:uid="{00000000-0005-0000-0000-00003A000000}"/>
    <cellStyle name="Accent6 2" xfId="68" xr:uid="{00000000-0005-0000-0000-00003B000000}"/>
    <cellStyle name="Bad 2" xfId="69" xr:uid="{00000000-0005-0000-0000-00003C000000}"/>
    <cellStyle name="Calculation 2" xfId="70" xr:uid="{00000000-0005-0000-0000-00003D000000}"/>
    <cellStyle name="Calculation 3" xfId="71" xr:uid="{00000000-0005-0000-0000-00003E000000}"/>
    <cellStyle name="Calculation 4" xfId="72" xr:uid="{00000000-0005-0000-0000-00003F000000}"/>
    <cellStyle name="Calculation 5" xfId="73" xr:uid="{00000000-0005-0000-0000-000040000000}"/>
    <cellStyle name="Check Cell 2" xfId="74" xr:uid="{00000000-0005-0000-0000-000041000000}"/>
    <cellStyle name="Comma [0] 2" xfId="75" xr:uid="{00000000-0005-0000-0000-000042000000}"/>
    <cellStyle name="Comma [0] 3" xfId="76" xr:uid="{00000000-0005-0000-0000-000043000000}"/>
    <cellStyle name="Comma 2" xfId="77" xr:uid="{00000000-0005-0000-0000-000044000000}"/>
    <cellStyle name="Comma 3" xfId="78" xr:uid="{00000000-0005-0000-0000-000045000000}"/>
    <cellStyle name="Comma 4" xfId="197" xr:uid="{00000000-0005-0000-0000-000046000000}"/>
    <cellStyle name="Currency [0]" xfId="1" builtinId="7"/>
    <cellStyle name="Currency [0] 2" xfId="79" xr:uid="{00000000-0005-0000-0000-000048000000}"/>
    <cellStyle name="Currency [0] 3" xfId="80" xr:uid="{00000000-0005-0000-0000-000049000000}"/>
    <cellStyle name="Dobro" xfId="81" xr:uid="{00000000-0005-0000-0000-00004A000000}"/>
    <cellStyle name="Dobro 2" xfId="82" xr:uid="{00000000-0005-0000-0000-00004B000000}"/>
    <cellStyle name="Euro" xfId="83" xr:uid="{00000000-0005-0000-0000-00004C000000}"/>
    <cellStyle name="Euro 2" xfId="84" xr:uid="{00000000-0005-0000-0000-00004D000000}"/>
    <cellStyle name="Excel Built-in Normal" xfId="203" xr:uid="{00000000-0005-0000-0000-00004E000000}"/>
    <cellStyle name="Explanatory Text 2" xfId="85" xr:uid="{00000000-0005-0000-0000-00004F000000}"/>
    <cellStyle name="Good 2" xfId="86" xr:uid="{00000000-0005-0000-0000-000050000000}"/>
    <cellStyle name="Heading 1 2" xfId="87" xr:uid="{00000000-0005-0000-0000-000051000000}"/>
    <cellStyle name="Heading 2 2" xfId="88" xr:uid="{00000000-0005-0000-0000-000052000000}"/>
    <cellStyle name="Heading 3 2" xfId="89" xr:uid="{00000000-0005-0000-0000-000053000000}"/>
    <cellStyle name="Heading 4 2" xfId="90" xr:uid="{00000000-0005-0000-0000-000054000000}"/>
    <cellStyle name="Input 2" xfId="91" xr:uid="{00000000-0005-0000-0000-000055000000}"/>
    <cellStyle name="Input 3" xfId="92" xr:uid="{00000000-0005-0000-0000-000056000000}"/>
    <cellStyle name="Input 4" xfId="93" xr:uid="{00000000-0005-0000-0000-000057000000}"/>
    <cellStyle name="Input 5" xfId="94" xr:uid="{00000000-0005-0000-0000-000058000000}"/>
    <cellStyle name="Izhod" xfId="95" xr:uid="{00000000-0005-0000-0000-000059000000}"/>
    <cellStyle name="Izhod 2" xfId="96" xr:uid="{00000000-0005-0000-0000-00005A000000}"/>
    <cellStyle name="Izhod 3" xfId="97" xr:uid="{00000000-0005-0000-0000-00005B000000}"/>
    <cellStyle name="Izhod 4" xfId="98" xr:uid="{00000000-0005-0000-0000-00005C000000}"/>
    <cellStyle name="Izhod 5" xfId="99" xr:uid="{00000000-0005-0000-0000-00005D000000}"/>
    <cellStyle name="Izhod 6" xfId="100" xr:uid="{00000000-0005-0000-0000-00005E000000}"/>
    <cellStyle name="Linked Cell 2" xfId="101" xr:uid="{00000000-0005-0000-0000-00005F000000}"/>
    <cellStyle name="Naslov" xfId="102" xr:uid="{00000000-0005-0000-0000-000060000000}"/>
    <cellStyle name="Naslov 1" xfId="103" xr:uid="{00000000-0005-0000-0000-000061000000}"/>
    <cellStyle name="Naslov 1 2" xfId="104" xr:uid="{00000000-0005-0000-0000-000062000000}"/>
    <cellStyle name="Naslov 2" xfId="105" xr:uid="{00000000-0005-0000-0000-000063000000}"/>
    <cellStyle name="Naslov 2 2" xfId="106" xr:uid="{00000000-0005-0000-0000-000064000000}"/>
    <cellStyle name="Naslov 3" xfId="107" xr:uid="{00000000-0005-0000-0000-000065000000}"/>
    <cellStyle name="Naslov 3 2" xfId="108" xr:uid="{00000000-0005-0000-0000-000066000000}"/>
    <cellStyle name="Naslov 4" xfId="109" xr:uid="{00000000-0005-0000-0000-000067000000}"/>
    <cellStyle name="Naslov 4 2" xfId="110" xr:uid="{00000000-0005-0000-0000-000068000000}"/>
    <cellStyle name="Naslov 5" xfId="111" xr:uid="{00000000-0005-0000-0000-000069000000}"/>
    <cellStyle name="Navadno 2" xfId="2" xr:uid="{00000000-0005-0000-0000-00006A000000}"/>
    <cellStyle name="Navadno 2 2" xfId="112" xr:uid="{00000000-0005-0000-0000-00006B000000}"/>
    <cellStyle name="Navadno 2 2 2" xfId="113" xr:uid="{00000000-0005-0000-0000-00006C000000}"/>
    <cellStyle name="Navadno 2 2 2 2" xfId="114" xr:uid="{00000000-0005-0000-0000-00006D000000}"/>
    <cellStyle name="Navadno 2 2 3" xfId="115" xr:uid="{00000000-0005-0000-0000-00006E000000}"/>
    <cellStyle name="Navadno 2 3" xfId="116" xr:uid="{00000000-0005-0000-0000-00006F000000}"/>
    <cellStyle name="Navadno 2 3 2" xfId="117" xr:uid="{00000000-0005-0000-0000-000070000000}"/>
    <cellStyle name="Navadno 2 4" xfId="118" xr:uid="{00000000-0005-0000-0000-000071000000}"/>
    <cellStyle name="Navadno 2 4 2" xfId="119" xr:uid="{00000000-0005-0000-0000-000072000000}"/>
    <cellStyle name="Navadno 3" xfId="120" xr:uid="{00000000-0005-0000-0000-000073000000}"/>
    <cellStyle name="Navadno 3 2" xfId="121" xr:uid="{00000000-0005-0000-0000-000074000000}"/>
    <cellStyle name="Navadno 3 2 2" xfId="122" xr:uid="{00000000-0005-0000-0000-000075000000}"/>
    <cellStyle name="Navadno 3 3" xfId="123" xr:uid="{00000000-0005-0000-0000-000076000000}"/>
    <cellStyle name="Navadno 4" xfId="124" xr:uid="{00000000-0005-0000-0000-000077000000}"/>
    <cellStyle name="Navadno 4 2" xfId="125" xr:uid="{00000000-0005-0000-0000-000078000000}"/>
    <cellStyle name="Navadno 5" xfId="126" xr:uid="{00000000-0005-0000-0000-000079000000}"/>
    <cellStyle name="Navadno 6" xfId="204" xr:uid="{00000000-0005-0000-0000-00007A000000}"/>
    <cellStyle name="Navadno 7" xfId="205" xr:uid="{00000000-0005-0000-0000-00007B000000}"/>
    <cellStyle name="Navadno_Kino Siska_pop_GD" xfId="7" xr:uid="{00000000-0005-0000-0000-00007C000000}"/>
    <cellStyle name="Navadno_SBRadovljica" xfId="198" xr:uid="{00000000-0005-0000-0000-00007D000000}"/>
    <cellStyle name="Neutral 2" xfId="127" xr:uid="{00000000-0005-0000-0000-00007E000000}"/>
    <cellStyle name="Nevtralno" xfId="128" xr:uid="{00000000-0005-0000-0000-00007F000000}"/>
    <cellStyle name="Nevtralno 2" xfId="129" xr:uid="{00000000-0005-0000-0000-000080000000}"/>
    <cellStyle name="Normal" xfId="0" builtinId="0"/>
    <cellStyle name="Normal 2" xfId="5" xr:uid="{00000000-0005-0000-0000-000082000000}"/>
    <cellStyle name="Normal 2 2" xfId="3" xr:uid="{00000000-0005-0000-0000-000083000000}"/>
    <cellStyle name="Normal 2 2 2" xfId="130" xr:uid="{00000000-0005-0000-0000-000084000000}"/>
    <cellStyle name="Normal 2 3" xfId="131" xr:uid="{00000000-0005-0000-0000-000085000000}"/>
    <cellStyle name="Normal 2 4" xfId="213" xr:uid="{00000000-0005-0000-0000-000086000000}"/>
    <cellStyle name="Normal 3" xfId="8" xr:uid="{00000000-0005-0000-0000-000087000000}"/>
    <cellStyle name="Normal 3 2" xfId="132" xr:uid="{00000000-0005-0000-0000-000088000000}"/>
    <cellStyle name="Normal 4" xfId="6" xr:uid="{00000000-0005-0000-0000-000089000000}"/>
    <cellStyle name="Normal 4 2" xfId="133" xr:uid="{00000000-0005-0000-0000-00008A000000}"/>
    <cellStyle name="Normal 4 3" xfId="134" xr:uid="{00000000-0005-0000-0000-00008B000000}"/>
    <cellStyle name="Normal 4 3 2" xfId="201" xr:uid="{00000000-0005-0000-0000-00008C000000}"/>
    <cellStyle name="Normal 4 3 3" xfId="202" xr:uid="{00000000-0005-0000-0000-00008D000000}"/>
    <cellStyle name="Normal 5" xfId="211" xr:uid="{00000000-0005-0000-0000-00008E000000}"/>
    <cellStyle name="Normal 6" xfId="212" xr:uid="{00000000-0005-0000-0000-00008F000000}"/>
    <cellStyle name="Normal 6 2" xfId="214" xr:uid="{C7B5F2CD-9456-4BFD-AB37-745112017E39}"/>
    <cellStyle name="Normal_gradbeni del" xfId="199" xr:uid="{00000000-0005-0000-0000-000090000000}"/>
    <cellStyle name="Normal_Kino Siska_predr_ZU" xfId="200" xr:uid="{00000000-0005-0000-0000-000091000000}"/>
    <cellStyle name="Normal_Kino Siska_predr_ZU 2" xfId="4" xr:uid="{00000000-0005-0000-0000-000092000000}"/>
    <cellStyle name="Note 2" xfId="135" xr:uid="{00000000-0005-0000-0000-000093000000}"/>
    <cellStyle name="Note 3" xfId="136" xr:uid="{00000000-0005-0000-0000-000094000000}"/>
    <cellStyle name="Note 4" xfId="137" xr:uid="{00000000-0005-0000-0000-000095000000}"/>
    <cellStyle name="Note 5" xfId="138" xr:uid="{00000000-0005-0000-0000-000096000000}"/>
    <cellStyle name="Odstotek 2" xfId="206" xr:uid="{00000000-0005-0000-0000-000097000000}"/>
    <cellStyle name="Opomba" xfId="139" xr:uid="{00000000-0005-0000-0000-000098000000}"/>
    <cellStyle name="Opomba 2" xfId="140" xr:uid="{00000000-0005-0000-0000-000099000000}"/>
    <cellStyle name="Opomba 3" xfId="141" xr:uid="{00000000-0005-0000-0000-00009A000000}"/>
    <cellStyle name="Opomba 4" xfId="142" xr:uid="{00000000-0005-0000-0000-00009B000000}"/>
    <cellStyle name="Opomba 5" xfId="143" xr:uid="{00000000-0005-0000-0000-00009C000000}"/>
    <cellStyle name="Opomba 6" xfId="144" xr:uid="{00000000-0005-0000-0000-00009D000000}"/>
    <cellStyle name="Opozorilo" xfId="145" xr:uid="{00000000-0005-0000-0000-00009E000000}"/>
    <cellStyle name="Opozorilo 2" xfId="146" xr:uid="{00000000-0005-0000-0000-00009F000000}"/>
    <cellStyle name="Output 2" xfId="147" xr:uid="{00000000-0005-0000-0000-0000A0000000}"/>
    <cellStyle name="Output 3" xfId="148" xr:uid="{00000000-0005-0000-0000-0000A1000000}"/>
    <cellStyle name="Output 4" xfId="149" xr:uid="{00000000-0005-0000-0000-0000A2000000}"/>
    <cellStyle name="Output 5" xfId="150" xr:uid="{00000000-0005-0000-0000-0000A3000000}"/>
    <cellStyle name="Pojasnjevalno besedilo" xfId="151" xr:uid="{00000000-0005-0000-0000-0000A4000000}"/>
    <cellStyle name="Pojasnjevalno besedilo 2" xfId="152" xr:uid="{00000000-0005-0000-0000-0000A5000000}"/>
    <cellStyle name="Poudarek1" xfId="153" xr:uid="{00000000-0005-0000-0000-0000A6000000}"/>
    <cellStyle name="Poudarek1 2" xfId="154" xr:uid="{00000000-0005-0000-0000-0000A7000000}"/>
    <cellStyle name="Poudarek2" xfId="155" xr:uid="{00000000-0005-0000-0000-0000A8000000}"/>
    <cellStyle name="Poudarek2 2" xfId="156" xr:uid="{00000000-0005-0000-0000-0000A9000000}"/>
    <cellStyle name="Poudarek3" xfId="157" xr:uid="{00000000-0005-0000-0000-0000AA000000}"/>
    <cellStyle name="Poudarek3 2" xfId="158" xr:uid="{00000000-0005-0000-0000-0000AB000000}"/>
    <cellStyle name="Poudarek4" xfId="159" xr:uid="{00000000-0005-0000-0000-0000AC000000}"/>
    <cellStyle name="Poudarek4 2" xfId="160" xr:uid="{00000000-0005-0000-0000-0000AD000000}"/>
    <cellStyle name="Poudarek5" xfId="161" xr:uid="{00000000-0005-0000-0000-0000AE000000}"/>
    <cellStyle name="Poudarek5 2" xfId="162" xr:uid="{00000000-0005-0000-0000-0000AF000000}"/>
    <cellStyle name="Poudarek6" xfId="163" xr:uid="{00000000-0005-0000-0000-0000B0000000}"/>
    <cellStyle name="Poudarek6 2" xfId="164" xr:uid="{00000000-0005-0000-0000-0000B1000000}"/>
    <cellStyle name="Povezana celica" xfId="165" xr:uid="{00000000-0005-0000-0000-0000B2000000}"/>
    <cellStyle name="Povezana celica 2" xfId="166" xr:uid="{00000000-0005-0000-0000-0000B3000000}"/>
    <cellStyle name="Preveri celico" xfId="167" xr:uid="{00000000-0005-0000-0000-0000B4000000}"/>
    <cellStyle name="Preveri celico 2" xfId="168" xr:uid="{00000000-0005-0000-0000-0000B5000000}"/>
    <cellStyle name="Računanje" xfId="169" xr:uid="{00000000-0005-0000-0000-0000B6000000}"/>
    <cellStyle name="Računanje 2" xfId="170" xr:uid="{00000000-0005-0000-0000-0000B7000000}"/>
    <cellStyle name="Računanje 3" xfId="171" xr:uid="{00000000-0005-0000-0000-0000B8000000}"/>
    <cellStyle name="Računanje 4" xfId="172" xr:uid="{00000000-0005-0000-0000-0000B9000000}"/>
    <cellStyle name="Računanje 5" xfId="173" xr:uid="{00000000-0005-0000-0000-0000BA000000}"/>
    <cellStyle name="Računanje 6" xfId="174" xr:uid="{00000000-0005-0000-0000-0000BB000000}"/>
    <cellStyle name="Slabo" xfId="175" xr:uid="{00000000-0005-0000-0000-0000BC000000}"/>
    <cellStyle name="Slabo 2" xfId="176" xr:uid="{00000000-0005-0000-0000-0000BD000000}"/>
    <cellStyle name="Slog 1" xfId="177" xr:uid="{00000000-0005-0000-0000-0000BE000000}"/>
    <cellStyle name="Style 1" xfId="178" xr:uid="{00000000-0005-0000-0000-0000BF000000}"/>
    <cellStyle name="Title 2" xfId="179" xr:uid="{00000000-0005-0000-0000-0000C0000000}"/>
    <cellStyle name="Total 2" xfId="180" xr:uid="{00000000-0005-0000-0000-0000C1000000}"/>
    <cellStyle name="Total 3" xfId="181" xr:uid="{00000000-0005-0000-0000-0000C2000000}"/>
    <cellStyle name="Total 4" xfId="182" xr:uid="{00000000-0005-0000-0000-0000C3000000}"/>
    <cellStyle name="Total 5" xfId="183" xr:uid="{00000000-0005-0000-0000-0000C4000000}"/>
    <cellStyle name="Vejica 2" xfId="207" xr:uid="{00000000-0005-0000-0000-0000C5000000}"/>
    <cellStyle name="Vejica 2 2" xfId="208" xr:uid="{00000000-0005-0000-0000-0000C6000000}"/>
    <cellStyle name="Vejica 3" xfId="209" xr:uid="{00000000-0005-0000-0000-0000C7000000}"/>
    <cellStyle name="Vejica 4" xfId="210" xr:uid="{00000000-0005-0000-0000-0000C8000000}"/>
    <cellStyle name="Vnos" xfId="184" xr:uid="{00000000-0005-0000-0000-0000C9000000}"/>
    <cellStyle name="Vnos 2" xfId="185" xr:uid="{00000000-0005-0000-0000-0000CA000000}"/>
    <cellStyle name="Vnos 3" xfId="186" xr:uid="{00000000-0005-0000-0000-0000CB000000}"/>
    <cellStyle name="Vnos 4" xfId="187" xr:uid="{00000000-0005-0000-0000-0000CC000000}"/>
    <cellStyle name="Vnos 5" xfId="188" xr:uid="{00000000-0005-0000-0000-0000CD000000}"/>
    <cellStyle name="Vnos 6" xfId="189" xr:uid="{00000000-0005-0000-0000-0000CE000000}"/>
    <cellStyle name="Vsota" xfId="190" xr:uid="{00000000-0005-0000-0000-0000CF000000}"/>
    <cellStyle name="Vsota 2" xfId="191" xr:uid="{00000000-0005-0000-0000-0000D0000000}"/>
    <cellStyle name="Vsota 3" xfId="192" xr:uid="{00000000-0005-0000-0000-0000D1000000}"/>
    <cellStyle name="Vsota 4" xfId="193" xr:uid="{00000000-0005-0000-0000-0000D2000000}"/>
    <cellStyle name="Vsota 5" xfId="194" xr:uid="{00000000-0005-0000-0000-0000D3000000}"/>
    <cellStyle name="Vsota 6" xfId="195" xr:uid="{00000000-0005-0000-0000-0000D4000000}"/>
    <cellStyle name="Warning Text 2" xfId="196" xr:uid="{00000000-0005-0000-0000-0000D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view="pageBreakPreview" zoomScaleNormal="100" zoomScaleSheetLayoutView="100" workbookViewId="0">
      <selection activeCell="C8" sqref="C8:E8"/>
    </sheetView>
  </sheetViews>
  <sheetFormatPr defaultColWidth="43.7109375" defaultRowHeight="12.75"/>
  <cols>
    <col min="1" max="1" width="2" style="10" customWidth="1"/>
    <col min="2" max="2" width="4" style="24" customWidth="1"/>
    <col min="3" max="3" width="38.42578125" style="25" customWidth="1"/>
    <col min="4" max="4" width="4.140625" style="26" customWidth="1"/>
    <col min="5" max="5" width="7.7109375" style="27" customWidth="1"/>
    <col min="6" max="6" width="10.7109375" style="28" customWidth="1"/>
    <col min="7" max="7" width="15.7109375" style="28" customWidth="1"/>
    <col min="8" max="8" width="9.140625" style="14" customWidth="1"/>
    <col min="9" max="9" width="18.140625" style="14" customWidth="1"/>
    <col min="10" max="248" width="9.140625" style="14" customWidth="1"/>
    <col min="249" max="249" width="8.42578125" style="14" customWidth="1"/>
    <col min="250" max="250" width="3.140625" style="14" customWidth="1"/>
    <col min="251" max="251" width="42.140625" style="14" customWidth="1"/>
    <col min="252" max="252" width="5.42578125" style="14" customWidth="1"/>
    <col min="253" max="253" width="7.42578125" style="14" customWidth="1"/>
    <col min="254" max="254" width="9" style="14" customWidth="1"/>
    <col min="255" max="255" width="13.28515625" style="14" customWidth="1"/>
    <col min="256" max="256" width="43.7109375" style="14"/>
    <col min="257" max="257" width="10.7109375" style="14" customWidth="1"/>
    <col min="258" max="258" width="3.28515625" style="14" customWidth="1"/>
    <col min="259" max="259" width="35.7109375" style="14" customWidth="1"/>
    <col min="260" max="260" width="3.28515625" style="14" customWidth="1"/>
    <col min="261" max="261" width="7.7109375" style="14" customWidth="1"/>
    <col min="262" max="262" width="10.7109375" style="14" customWidth="1"/>
    <col min="263" max="263" width="15.7109375" style="14" customWidth="1"/>
    <col min="264" max="504" width="9.140625" style="14" customWidth="1"/>
    <col min="505" max="505" width="8.42578125" style="14" customWidth="1"/>
    <col min="506" max="506" width="3.140625" style="14" customWidth="1"/>
    <col min="507" max="507" width="42.140625" style="14" customWidth="1"/>
    <col min="508" max="508" width="5.42578125" style="14" customWidth="1"/>
    <col min="509" max="509" width="7.42578125" style="14" customWidth="1"/>
    <col min="510" max="510" width="9" style="14" customWidth="1"/>
    <col min="511" max="511" width="13.28515625" style="14" customWidth="1"/>
    <col min="512" max="512" width="43.7109375" style="14"/>
    <col min="513" max="513" width="10.7109375" style="14" customWidth="1"/>
    <col min="514" max="514" width="3.28515625" style="14" customWidth="1"/>
    <col min="515" max="515" width="35.7109375" style="14" customWidth="1"/>
    <col min="516" max="516" width="3.28515625" style="14" customWidth="1"/>
    <col min="517" max="517" width="7.7109375" style="14" customWidth="1"/>
    <col min="518" max="518" width="10.7109375" style="14" customWidth="1"/>
    <col min="519" max="519" width="15.7109375" style="14" customWidth="1"/>
    <col min="520" max="760" width="9.140625" style="14" customWidth="1"/>
    <col min="761" max="761" width="8.42578125" style="14" customWidth="1"/>
    <col min="762" max="762" width="3.140625" style="14" customWidth="1"/>
    <col min="763" max="763" width="42.140625" style="14" customWidth="1"/>
    <col min="764" max="764" width="5.42578125" style="14" customWidth="1"/>
    <col min="765" max="765" width="7.42578125" style="14" customWidth="1"/>
    <col min="766" max="766" width="9" style="14" customWidth="1"/>
    <col min="767" max="767" width="13.28515625" style="14" customWidth="1"/>
    <col min="768" max="768" width="43.7109375" style="14"/>
    <col min="769" max="769" width="10.7109375" style="14" customWidth="1"/>
    <col min="770" max="770" width="3.28515625" style="14" customWidth="1"/>
    <col min="771" max="771" width="35.7109375" style="14" customWidth="1"/>
    <col min="772" max="772" width="3.28515625" style="14" customWidth="1"/>
    <col min="773" max="773" width="7.7109375" style="14" customWidth="1"/>
    <col min="774" max="774" width="10.7109375" style="14" customWidth="1"/>
    <col min="775" max="775" width="15.7109375" style="14" customWidth="1"/>
    <col min="776" max="1016" width="9.140625" style="14" customWidth="1"/>
    <col min="1017" max="1017" width="8.42578125" style="14" customWidth="1"/>
    <col min="1018" max="1018" width="3.140625" style="14" customWidth="1"/>
    <col min="1019" max="1019" width="42.140625" style="14" customWidth="1"/>
    <col min="1020" max="1020" width="5.42578125" style="14" customWidth="1"/>
    <col min="1021" max="1021" width="7.42578125" style="14" customWidth="1"/>
    <col min="1022" max="1022" width="9" style="14" customWidth="1"/>
    <col min="1023" max="1023" width="13.28515625" style="14" customWidth="1"/>
    <col min="1024" max="1024" width="43.7109375" style="14"/>
    <col min="1025" max="1025" width="10.7109375" style="14" customWidth="1"/>
    <col min="1026" max="1026" width="3.28515625" style="14" customWidth="1"/>
    <col min="1027" max="1027" width="35.7109375" style="14" customWidth="1"/>
    <col min="1028" max="1028" width="3.28515625" style="14" customWidth="1"/>
    <col min="1029" max="1029" width="7.7109375" style="14" customWidth="1"/>
    <col min="1030" max="1030" width="10.7109375" style="14" customWidth="1"/>
    <col min="1031" max="1031" width="15.7109375" style="14" customWidth="1"/>
    <col min="1032" max="1272" width="9.140625" style="14" customWidth="1"/>
    <col min="1273" max="1273" width="8.42578125" style="14" customWidth="1"/>
    <col min="1274" max="1274" width="3.140625" style="14" customWidth="1"/>
    <col min="1275" max="1275" width="42.140625" style="14" customWidth="1"/>
    <col min="1276" max="1276" width="5.42578125" style="14" customWidth="1"/>
    <col min="1277" max="1277" width="7.42578125" style="14" customWidth="1"/>
    <col min="1278" max="1278" width="9" style="14" customWidth="1"/>
    <col min="1279" max="1279" width="13.28515625" style="14" customWidth="1"/>
    <col min="1280" max="1280" width="43.7109375" style="14"/>
    <col min="1281" max="1281" width="10.7109375" style="14" customWidth="1"/>
    <col min="1282" max="1282" width="3.28515625" style="14" customWidth="1"/>
    <col min="1283" max="1283" width="35.7109375" style="14" customWidth="1"/>
    <col min="1284" max="1284" width="3.28515625" style="14" customWidth="1"/>
    <col min="1285" max="1285" width="7.7109375" style="14" customWidth="1"/>
    <col min="1286" max="1286" width="10.7109375" style="14" customWidth="1"/>
    <col min="1287" max="1287" width="15.7109375" style="14" customWidth="1"/>
    <col min="1288" max="1528" width="9.140625" style="14" customWidth="1"/>
    <col min="1529" max="1529" width="8.42578125" style="14" customWidth="1"/>
    <col min="1530" max="1530" width="3.140625" style="14" customWidth="1"/>
    <col min="1531" max="1531" width="42.140625" style="14" customWidth="1"/>
    <col min="1532" max="1532" width="5.42578125" style="14" customWidth="1"/>
    <col min="1533" max="1533" width="7.42578125" style="14" customWidth="1"/>
    <col min="1534" max="1534" width="9" style="14" customWidth="1"/>
    <col min="1535" max="1535" width="13.28515625" style="14" customWidth="1"/>
    <col min="1536" max="1536" width="43.7109375" style="14"/>
    <col min="1537" max="1537" width="10.7109375" style="14" customWidth="1"/>
    <col min="1538" max="1538" width="3.28515625" style="14" customWidth="1"/>
    <col min="1539" max="1539" width="35.7109375" style="14" customWidth="1"/>
    <col min="1540" max="1540" width="3.28515625" style="14" customWidth="1"/>
    <col min="1541" max="1541" width="7.7109375" style="14" customWidth="1"/>
    <col min="1542" max="1542" width="10.7109375" style="14" customWidth="1"/>
    <col min="1543" max="1543" width="15.7109375" style="14" customWidth="1"/>
    <col min="1544" max="1784" width="9.140625" style="14" customWidth="1"/>
    <col min="1785" max="1785" width="8.42578125" style="14" customWidth="1"/>
    <col min="1786" max="1786" width="3.140625" style="14" customWidth="1"/>
    <col min="1787" max="1787" width="42.140625" style="14" customWidth="1"/>
    <col min="1788" max="1788" width="5.42578125" style="14" customWidth="1"/>
    <col min="1789" max="1789" width="7.42578125" style="14" customWidth="1"/>
    <col min="1790" max="1790" width="9" style="14" customWidth="1"/>
    <col min="1791" max="1791" width="13.28515625" style="14" customWidth="1"/>
    <col min="1792" max="1792" width="43.7109375" style="14"/>
    <col min="1793" max="1793" width="10.7109375" style="14" customWidth="1"/>
    <col min="1794" max="1794" width="3.28515625" style="14" customWidth="1"/>
    <col min="1795" max="1795" width="35.7109375" style="14" customWidth="1"/>
    <col min="1796" max="1796" width="3.28515625" style="14" customWidth="1"/>
    <col min="1797" max="1797" width="7.7109375" style="14" customWidth="1"/>
    <col min="1798" max="1798" width="10.7109375" style="14" customWidth="1"/>
    <col min="1799" max="1799" width="15.7109375" style="14" customWidth="1"/>
    <col min="1800" max="2040" width="9.140625" style="14" customWidth="1"/>
    <col min="2041" max="2041" width="8.42578125" style="14" customWidth="1"/>
    <col min="2042" max="2042" width="3.140625" style="14" customWidth="1"/>
    <col min="2043" max="2043" width="42.140625" style="14" customWidth="1"/>
    <col min="2044" max="2044" width="5.42578125" style="14" customWidth="1"/>
    <col min="2045" max="2045" width="7.42578125" style="14" customWidth="1"/>
    <col min="2046" max="2046" width="9" style="14" customWidth="1"/>
    <col min="2047" max="2047" width="13.28515625" style="14" customWidth="1"/>
    <col min="2048" max="2048" width="43.7109375" style="14"/>
    <col min="2049" max="2049" width="10.7109375" style="14" customWidth="1"/>
    <col min="2050" max="2050" width="3.28515625" style="14" customWidth="1"/>
    <col min="2051" max="2051" width="35.7109375" style="14" customWidth="1"/>
    <col min="2052" max="2052" width="3.28515625" style="14" customWidth="1"/>
    <col min="2053" max="2053" width="7.7109375" style="14" customWidth="1"/>
    <col min="2054" max="2054" width="10.7109375" style="14" customWidth="1"/>
    <col min="2055" max="2055" width="15.7109375" style="14" customWidth="1"/>
    <col min="2056" max="2296" width="9.140625" style="14" customWidth="1"/>
    <col min="2297" max="2297" width="8.42578125" style="14" customWidth="1"/>
    <col min="2298" max="2298" width="3.140625" style="14" customWidth="1"/>
    <col min="2299" max="2299" width="42.140625" style="14" customWidth="1"/>
    <col min="2300" max="2300" width="5.42578125" style="14" customWidth="1"/>
    <col min="2301" max="2301" width="7.42578125" style="14" customWidth="1"/>
    <col min="2302" max="2302" width="9" style="14" customWidth="1"/>
    <col min="2303" max="2303" width="13.28515625" style="14" customWidth="1"/>
    <col min="2304" max="2304" width="43.7109375" style="14"/>
    <col min="2305" max="2305" width="10.7109375" style="14" customWidth="1"/>
    <col min="2306" max="2306" width="3.28515625" style="14" customWidth="1"/>
    <col min="2307" max="2307" width="35.7109375" style="14" customWidth="1"/>
    <col min="2308" max="2308" width="3.28515625" style="14" customWidth="1"/>
    <col min="2309" max="2309" width="7.7109375" style="14" customWidth="1"/>
    <col min="2310" max="2310" width="10.7109375" style="14" customWidth="1"/>
    <col min="2311" max="2311" width="15.7109375" style="14" customWidth="1"/>
    <col min="2312" max="2552" width="9.140625" style="14" customWidth="1"/>
    <col min="2553" max="2553" width="8.42578125" style="14" customWidth="1"/>
    <col min="2554" max="2554" width="3.140625" style="14" customWidth="1"/>
    <col min="2555" max="2555" width="42.140625" style="14" customWidth="1"/>
    <col min="2556" max="2556" width="5.42578125" style="14" customWidth="1"/>
    <col min="2557" max="2557" width="7.42578125" style="14" customWidth="1"/>
    <col min="2558" max="2558" width="9" style="14" customWidth="1"/>
    <col min="2559" max="2559" width="13.28515625" style="14" customWidth="1"/>
    <col min="2560" max="2560" width="43.7109375" style="14"/>
    <col min="2561" max="2561" width="10.7109375" style="14" customWidth="1"/>
    <col min="2562" max="2562" width="3.28515625" style="14" customWidth="1"/>
    <col min="2563" max="2563" width="35.7109375" style="14" customWidth="1"/>
    <col min="2564" max="2564" width="3.28515625" style="14" customWidth="1"/>
    <col min="2565" max="2565" width="7.7109375" style="14" customWidth="1"/>
    <col min="2566" max="2566" width="10.7109375" style="14" customWidth="1"/>
    <col min="2567" max="2567" width="15.7109375" style="14" customWidth="1"/>
    <col min="2568" max="2808" width="9.140625" style="14" customWidth="1"/>
    <col min="2809" max="2809" width="8.42578125" style="14" customWidth="1"/>
    <col min="2810" max="2810" width="3.140625" style="14" customWidth="1"/>
    <col min="2811" max="2811" width="42.140625" style="14" customWidth="1"/>
    <col min="2812" max="2812" width="5.42578125" style="14" customWidth="1"/>
    <col min="2813" max="2813" width="7.42578125" style="14" customWidth="1"/>
    <col min="2814" max="2814" width="9" style="14" customWidth="1"/>
    <col min="2815" max="2815" width="13.28515625" style="14" customWidth="1"/>
    <col min="2816" max="2816" width="43.7109375" style="14"/>
    <col min="2817" max="2817" width="10.7109375" style="14" customWidth="1"/>
    <col min="2818" max="2818" width="3.28515625" style="14" customWidth="1"/>
    <col min="2819" max="2819" width="35.7109375" style="14" customWidth="1"/>
    <col min="2820" max="2820" width="3.28515625" style="14" customWidth="1"/>
    <col min="2821" max="2821" width="7.7109375" style="14" customWidth="1"/>
    <col min="2822" max="2822" width="10.7109375" style="14" customWidth="1"/>
    <col min="2823" max="2823" width="15.7109375" style="14" customWidth="1"/>
    <col min="2824" max="3064" width="9.140625" style="14" customWidth="1"/>
    <col min="3065" max="3065" width="8.42578125" style="14" customWidth="1"/>
    <col min="3066" max="3066" width="3.140625" style="14" customWidth="1"/>
    <col min="3067" max="3067" width="42.140625" style="14" customWidth="1"/>
    <col min="3068" max="3068" width="5.42578125" style="14" customWidth="1"/>
    <col min="3069" max="3069" width="7.42578125" style="14" customWidth="1"/>
    <col min="3070" max="3070" width="9" style="14" customWidth="1"/>
    <col min="3071" max="3071" width="13.28515625" style="14" customWidth="1"/>
    <col min="3072" max="3072" width="43.7109375" style="14"/>
    <col min="3073" max="3073" width="10.7109375" style="14" customWidth="1"/>
    <col min="3074" max="3074" width="3.28515625" style="14" customWidth="1"/>
    <col min="3075" max="3075" width="35.7109375" style="14" customWidth="1"/>
    <col min="3076" max="3076" width="3.28515625" style="14" customWidth="1"/>
    <col min="3077" max="3077" width="7.7109375" style="14" customWidth="1"/>
    <col min="3078" max="3078" width="10.7109375" style="14" customWidth="1"/>
    <col min="3079" max="3079" width="15.7109375" style="14" customWidth="1"/>
    <col min="3080" max="3320" width="9.140625" style="14" customWidth="1"/>
    <col min="3321" max="3321" width="8.42578125" style="14" customWidth="1"/>
    <col min="3322" max="3322" width="3.140625" style="14" customWidth="1"/>
    <col min="3323" max="3323" width="42.140625" style="14" customWidth="1"/>
    <col min="3324" max="3324" width="5.42578125" style="14" customWidth="1"/>
    <col min="3325" max="3325" width="7.42578125" style="14" customWidth="1"/>
    <col min="3326" max="3326" width="9" style="14" customWidth="1"/>
    <col min="3327" max="3327" width="13.28515625" style="14" customWidth="1"/>
    <col min="3328" max="3328" width="43.7109375" style="14"/>
    <col min="3329" max="3329" width="10.7109375" style="14" customWidth="1"/>
    <col min="3330" max="3330" width="3.28515625" style="14" customWidth="1"/>
    <col min="3331" max="3331" width="35.7109375" style="14" customWidth="1"/>
    <col min="3332" max="3332" width="3.28515625" style="14" customWidth="1"/>
    <col min="3333" max="3333" width="7.7109375" style="14" customWidth="1"/>
    <col min="3334" max="3334" width="10.7109375" style="14" customWidth="1"/>
    <col min="3335" max="3335" width="15.7109375" style="14" customWidth="1"/>
    <col min="3336" max="3576" width="9.140625" style="14" customWidth="1"/>
    <col min="3577" max="3577" width="8.42578125" style="14" customWidth="1"/>
    <col min="3578" max="3578" width="3.140625" style="14" customWidth="1"/>
    <col min="3579" max="3579" width="42.140625" style="14" customWidth="1"/>
    <col min="3580" max="3580" width="5.42578125" style="14" customWidth="1"/>
    <col min="3581" max="3581" width="7.42578125" style="14" customWidth="1"/>
    <col min="3582" max="3582" width="9" style="14" customWidth="1"/>
    <col min="3583" max="3583" width="13.28515625" style="14" customWidth="1"/>
    <col min="3584" max="3584" width="43.7109375" style="14"/>
    <col min="3585" max="3585" width="10.7109375" style="14" customWidth="1"/>
    <col min="3586" max="3586" width="3.28515625" style="14" customWidth="1"/>
    <col min="3587" max="3587" width="35.7109375" style="14" customWidth="1"/>
    <col min="3588" max="3588" width="3.28515625" style="14" customWidth="1"/>
    <col min="3589" max="3589" width="7.7109375" style="14" customWidth="1"/>
    <col min="3590" max="3590" width="10.7109375" style="14" customWidth="1"/>
    <col min="3591" max="3591" width="15.7109375" style="14" customWidth="1"/>
    <col min="3592" max="3832" width="9.140625" style="14" customWidth="1"/>
    <col min="3833" max="3833" width="8.42578125" style="14" customWidth="1"/>
    <col min="3834" max="3834" width="3.140625" style="14" customWidth="1"/>
    <col min="3835" max="3835" width="42.140625" style="14" customWidth="1"/>
    <col min="3836" max="3836" width="5.42578125" style="14" customWidth="1"/>
    <col min="3837" max="3837" width="7.42578125" style="14" customWidth="1"/>
    <col min="3838" max="3838" width="9" style="14" customWidth="1"/>
    <col min="3839" max="3839" width="13.28515625" style="14" customWidth="1"/>
    <col min="3840" max="3840" width="43.7109375" style="14"/>
    <col min="3841" max="3841" width="10.7109375" style="14" customWidth="1"/>
    <col min="3842" max="3842" width="3.28515625" style="14" customWidth="1"/>
    <col min="3843" max="3843" width="35.7109375" style="14" customWidth="1"/>
    <col min="3844" max="3844" width="3.28515625" style="14" customWidth="1"/>
    <col min="3845" max="3845" width="7.7109375" style="14" customWidth="1"/>
    <col min="3846" max="3846" width="10.7109375" style="14" customWidth="1"/>
    <col min="3847" max="3847" width="15.7109375" style="14" customWidth="1"/>
    <col min="3848" max="4088" width="9.140625" style="14" customWidth="1"/>
    <col min="4089" max="4089" width="8.42578125" style="14" customWidth="1"/>
    <col min="4090" max="4090" width="3.140625" style="14" customWidth="1"/>
    <col min="4091" max="4091" width="42.140625" style="14" customWidth="1"/>
    <col min="4092" max="4092" width="5.42578125" style="14" customWidth="1"/>
    <col min="4093" max="4093" width="7.42578125" style="14" customWidth="1"/>
    <col min="4094" max="4094" width="9" style="14" customWidth="1"/>
    <col min="4095" max="4095" width="13.28515625" style="14" customWidth="1"/>
    <col min="4096" max="4096" width="43.7109375" style="14"/>
    <col min="4097" max="4097" width="10.7109375" style="14" customWidth="1"/>
    <col min="4098" max="4098" width="3.28515625" style="14" customWidth="1"/>
    <col min="4099" max="4099" width="35.7109375" style="14" customWidth="1"/>
    <col min="4100" max="4100" width="3.28515625" style="14" customWidth="1"/>
    <col min="4101" max="4101" width="7.7109375" style="14" customWidth="1"/>
    <col min="4102" max="4102" width="10.7109375" style="14" customWidth="1"/>
    <col min="4103" max="4103" width="15.7109375" style="14" customWidth="1"/>
    <col min="4104" max="4344" width="9.140625" style="14" customWidth="1"/>
    <col min="4345" max="4345" width="8.42578125" style="14" customWidth="1"/>
    <col min="4346" max="4346" width="3.140625" style="14" customWidth="1"/>
    <col min="4347" max="4347" width="42.140625" style="14" customWidth="1"/>
    <col min="4348" max="4348" width="5.42578125" style="14" customWidth="1"/>
    <col min="4349" max="4349" width="7.42578125" style="14" customWidth="1"/>
    <col min="4350" max="4350" width="9" style="14" customWidth="1"/>
    <col min="4351" max="4351" width="13.28515625" style="14" customWidth="1"/>
    <col min="4352" max="4352" width="43.7109375" style="14"/>
    <col min="4353" max="4353" width="10.7109375" style="14" customWidth="1"/>
    <col min="4354" max="4354" width="3.28515625" style="14" customWidth="1"/>
    <col min="4355" max="4355" width="35.7109375" style="14" customWidth="1"/>
    <col min="4356" max="4356" width="3.28515625" style="14" customWidth="1"/>
    <col min="4357" max="4357" width="7.7109375" style="14" customWidth="1"/>
    <col min="4358" max="4358" width="10.7109375" style="14" customWidth="1"/>
    <col min="4359" max="4359" width="15.7109375" style="14" customWidth="1"/>
    <col min="4360" max="4600" width="9.140625" style="14" customWidth="1"/>
    <col min="4601" max="4601" width="8.42578125" style="14" customWidth="1"/>
    <col min="4602" max="4602" width="3.140625" style="14" customWidth="1"/>
    <col min="4603" max="4603" width="42.140625" style="14" customWidth="1"/>
    <col min="4604" max="4604" width="5.42578125" style="14" customWidth="1"/>
    <col min="4605" max="4605" width="7.42578125" style="14" customWidth="1"/>
    <col min="4606" max="4606" width="9" style="14" customWidth="1"/>
    <col min="4607" max="4607" width="13.28515625" style="14" customWidth="1"/>
    <col min="4608" max="4608" width="43.7109375" style="14"/>
    <col min="4609" max="4609" width="10.7109375" style="14" customWidth="1"/>
    <col min="4610" max="4610" width="3.28515625" style="14" customWidth="1"/>
    <col min="4611" max="4611" width="35.7109375" style="14" customWidth="1"/>
    <col min="4612" max="4612" width="3.28515625" style="14" customWidth="1"/>
    <col min="4613" max="4613" width="7.7109375" style="14" customWidth="1"/>
    <col min="4614" max="4614" width="10.7109375" style="14" customWidth="1"/>
    <col min="4615" max="4615" width="15.7109375" style="14" customWidth="1"/>
    <col min="4616" max="4856" width="9.140625" style="14" customWidth="1"/>
    <col min="4857" max="4857" width="8.42578125" style="14" customWidth="1"/>
    <col min="4858" max="4858" width="3.140625" style="14" customWidth="1"/>
    <col min="4859" max="4859" width="42.140625" style="14" customWidth="1"/>
    <col min="4860" max="4860" width="5.42578125" style="14" customWidth="1"/>
    <col min="4861" max="4861" width="7.42578125" style="14" customWidth="1"/>
    <col min="4862" max="4862" width="9" style="14" customWidth="1"/>
    <col min="4863" max="4863" width="13.28515625" style="14" customWidth="1"/>
    <col min="4864" max="4864" width="43.7109375" style="14"/>
    <col min="4865" max="4865" width="10.7109375" style="14" customWidth="1"/>
    <col min="4866" max="4866" width="3.28515625" style="14" customWidth="1"/>
    <col min="4867" max="4867" width="35.7109375" style="14" customWidth="1"/>
    <col min="4868" max="4868" width="3.28515625" style="14" customWidth="1"/>
    <col min="4869" max="4869" width="7.7109375" style="14" customWidth="1"/>
    <col min="4870" max="4870" width="10.7109375" style="14" customWidth="1"/>
    <col min="4871" max="4871" width="15.7109375" style="14" customWidth="1"/>
    <col min="4872" max="5112" width="9.140625" style="14" customWidth="1"/>
    <col min="5113" max="5113" width="8.42578125" style="14" customWidth="1"/>
    <col min="5114" max="5114" width="3.140625" style="14" customWidth="1"/>
    <col min="5115" max="5115" width="42.140625" style="14" customWidth="1"/>
    <col min="5116" max="5116" width="5.42578125" style="14" customWidth="1"/>
    <col min="5117" max="5117" width="7.42578125" style="14" customWidth="1"/>
    <col min="5118" max="5118" width="9" style="14" customWidth="1"/>
    <col min="5119" max="5119" width="13.28515625" style="14" customWidth="1"/>
    <col min="5120" max="5120" width="43.7109375" style="14"/>
    <col min="5121" max="5121" width="10.7109375" style="14" customWidth="1"/>
    <col min="5122" max="5122" width="3.28515625" style="14" customWidth="1"/>
    <col min="5123" max="5123" width="35.7109375" style="14" customWidth="1"/>
    <col min="5124" max="5124" width="3.28515625" style="14" customWidth="1"/>
    <col min="5125" max="5125" width="7.7109375" style="14" customWidth="1"/>
    <col min="5126" max="5126" width="10.7109375" style="14" customWidth="1"/>
    <col min="5127" max="5127" width="15.7109375" style="14" customWidth="1"/>
    <col min="5128" max="5368" width="9.140625" style="14" customWidth="1"/>
    <col min="5369" max="5369" width="8.42578125" style="14" customWidth="1"/>
    <col min="5370" max="5370" width="3.140625" style="14" customWidth="1"/>
    <col min="5371" max="5371" width="42.140625" style="14" customWidth="1"/>
    <col min="5372" max="5372" width="5.42578125" style="14" customWidth="1"/>
    <col min="5373" max="5373" width="7.42578125" style="14" customWidth="1"/>
    <col min="5374" max="5374" width="9" style="14" customWidth="1"/>
    <col min="5375" max="5375" width="13.28515625" style="14" customWidth="1"/>
    <col min="5376" max="5376" width="43.7109375" style="14"/>
    <col min="5377" max="5377" width="10.7109375" style="14" customWidth="1"/>
    <col min="5378" max="5378" width="3.28515625" style="14" customWidth="1"/>
    <col min="5379" max="5379" width="35.7109375" style="14" customWidth="1"/>
    <col min="5380" max="5380" width="3.28515625" style="14" customWidth="1"/>
    <col min="5381" max="5381" width="7.7109375" style="14" customWidth="1"/>
    <col min="5382" max="5382" width="10.7109375" style="14" customWidth="1"/>
    <col min="5383" max="5383" width="15.7109375" style="14" customWidth="1"/>
    <col min="5384" max="5624" width="9.140625" style="14" customWidth="1"/>
    <col min="5625" max="5625" width="8.42578125" style="14" customWidth="1"/>
    <col min="5626" max="5626" width="3.140625" style="14" customWidth="1"/>
    <col min="5627" max="5627" width="42.140625" style="14" customWidth="1"/>
    <col min="5628" max="5628" width="5.42578125" style="14" customWidth="1"/>
    <col min="5629" max="5629" width="7.42578125" style="14" customWidth="1"/>
    <col min="5630" max="5630" width="9" style="14" customWidth="1"/>
    <col min="5631" max="5631" width="13.28515625" style="14" customWidth="1"/>
    <col min="5632" max="5632" width="43.7109375" style="14"/>
    <col min="5633" max="5633" width="10.7109375" style="14" customWidth="1"/>
    <col min="5634" max="5634" width="3.28515625" style="14" customWidth="1"/>
    <col min="5635" max="5635" width="35.7109375" style="14" customWidth="1"/>
    <col min="5636" max="5636" width="3.28515625" style="14" customWidth="1"/>
    <col min="5637" max="5637" width="7.7109375" style="14" customWidth="1"/>
    <col min="5638" max="5638" width="10.7109375" style="14" customWidth="1"/>
    <col min="5639" max="5639" width="15.7109375" style="14" customWidth="1"/>
    <col min="5640" max="5880" width="9.140625" style="14" customWidth="1"/>
    <col min="5881" max="5881" width="8.42578125" style="14" customWidth="1"/>
    <col min="5882" max="5882" width="3.140625" style="14" customWidth="1"/>
    <col min="5883" max="5883" width="42.140625" style="14" customWidth="1"/>
    <col min="5884" max="5884" width="5.42578125" style="14" customWidth="1"/>
    <col min="5885" max="5885" width="7.42578125" style="14" customWidth="1"/>
    <col min="5886" max="5886" width="9" style="14" customWidth="1"/>
    <col min="5887" max="5887" width="13.28515625" style="14" customWidth="1"/>
    <col min="5888" max="5888" width="43.7109375" style="14"/>
    <col min="5889" max="5889" width="10.7109375" style="14" customWidth="1"/>
    <col min="5890" max="5890" width="3.28515625" style="14" customWidth="1"/>
    <col min="5891" max="5891" width="35.7109375" style="14" customWidth="1"/>
    <col min="5892" max="5892" width="3.28515625" style="14" customWidth="1"/>
    <col min="5893" max="5893" width="7.7109375" style="14" customWidth="1"/>
    <col min="5894" max="5894" width="10.7109375" style="14" customWidth="1"/>
    <col min="5895" max="5895" width="15.7109375" style="14" customWidth="1"/>
    <col min="5896" max="6136" width="9.140625" style="14" customWidth="1"/>
    <col min="6137" max="6137" width="8.42578125" style="14" customWidth="1"/>
    <col min="6138" max="6138" width="3.140625" style="14" customWidth="1"/>
    <col min="6139" max="6139" width="42.140625" style="14" customWidth="1"/>
    <col min="6140" max="6140" width="5.42578125" style="14" customWidth="1"/>
    <col min="6141" max="6141" width="7.42578125" style="14" customWidth="1"/>
    <col min="6142" max="6142" width="9" style="14" customWidth="1"/>
    <col min="6143" max="6143" width="13.28515625" style="14" customWidth="1"/>
    <col min="6144" max="6144" width="43.7109375" style="14"/>
    <col min="6145" max="6145" width="10.7109375" style="14" customWidth="1"/>
    <col min="6146" max="6146" width="3.28515625" style="14" customWidth="1"/>
    <col min="6147" max="6147" width="35.7109375" style="14" customWidth="1"/>
    <col min="6148" max="6148" width="3.28515625" style="14" customWidth="1"/>
    <col min="6149" max="6149" width="7.7109375" style="14" customWidth="1"/>
    <col min="6150" max="6150" width="10.7109375" style="14" customWidth="1"/>
    <col min="6151" max="6151" width="15.7109375" style="14" customWidth="1"/>
    <col min="6152" max="6392" width="9.140625" style="14" customWidth="1"/>
    <col min="6393" max="6393" width="8.42578125" style="14" customWidth="1"/>
    <col min="6394" max="6394" width="3.140625" style="14" customWidth="1"/>
    <col min="6395" max="6395" width="42.140625" style="14" customWidth="1"/>
    <col min="6396" max="6396" width="5.42578125" style="14" customWidth="1"/>
    <col min="6397" max="6397" width="7.42578125" style="14" customWidth="1"/>
    <col min="6398" max="6398" width="9" style="14" customWidth="1"/>
    <col min="6399" max="6399" width="13.28515625" style="14" customWidth="1"/>
    <col min="6400" max="6400" width="43.7109375" style="14"/>
    <col min="6401" max="6401" width="10.7109375" style="14" customWidth="1"/>
    <col min="6402" max="6402" width="3.28515625" style="14" customWidth="1"/>
    <col min="6403" max="6403" width="35.7109375" style="14" customWidth="1"/>
    <col min="6404" max="6404" width="3.28515625" style="14" customWidth="1"/>
    <col min="6405" max="6405" width="7.7109375" style="14" customWidth="1"/>
    <col min="6406" max="6406" width="10.7109375" style="14" customWidth="1"/>
    <col min="6407" max="6407" width="15.7109375" style="14" customWidth="1"/>
    <col min="6408" max="6648" width="9.140625" style="14" customWidth="1"/>
    <col min="6649" max="6649" width="8.42578125" style="14" customWidth="1"/>
    <col min="6650" max="6650" width="3.140625" style="14" customWidth="1"/>
    <col min="6651" max="6651" width="42.140625" style="14" customWidth="1"/>
    <col min="6652" max="6652" width="5.42578125" style="14" customWidth="1"/>
    <col min="6653" max="6653" width="7.42578125" style="14" customWidth="1"/>
    <col min="6654" max="6654" width="9" style="14" customWidth="1"/>
    <col min="6655" max="6655" width="13.28515625" style="14" customWidth="1"/>
    <col min="6656" max="6656" width="43.7109375" style="14"/>
    <col min="6657" max="6657" width="10.7109375" style="14" customWidth="1"/>
    <col min="6658" max="6658" width="3.28515625" style="14" customWidth="1"/>
    <col min="6659" max="6659" width="35.7109375" style="14" customWidth="1"/>
    <col min="6660" max="6660" width="3.28515625" style="14" customWidth="1"/>
    <col min="6661" max="6661" width="7.7109375" style="14" customWidth="1"/>
    <col min="6662" max="6662" width="10.7109375" style="14" customWidth="1"/>
    <col min="6663" max="6663" width="15.7109375" style="14" customWidth="1"/>
    <col min="6664" max="6904" width="9.140625" style="14" customWidth="1"/>
    <col min="6905" max="6905" width="8.42578125" style="14" customWidth="1"/>
    <col min="6906" max="6906" width="3.140625" style="14" customWidth="1"/>
    <col min="6907" max="6907" width="42.140625" style="14" customWidth="1"/>
    <col min="6908" max="6908" width="5.42578125" style="14" customWidth="1"/>
    <col min="6909" max="6909" width="7.42578125" style="14" customWidth="1"/>
    <col min="6910" max="6910" width="9" style="14" customWidth="1"/>
    <col min="6911" max="6911" width="13.28515625" style="14" customWidth="1"/>
    <col min="6912" max="6912" width="43.7109375" style="14"/>
    <col min="6913" max="6913" width="10.7109375" style="14" customWidth="1"/>
    <col min="6914" max="6914" width="3.28515625" style="14" customWidth="1"/>
    <col min="6915" max="6915" width="35.7109375" style="14" customWidth="1"/>
    <col min="6916" max="6916" width="3.28515625" style="14" customWidth="1"/>
    <col min="6917" max="6917" width="7.7109375" style="14" customWidth="1"/>
    <col min="6918" max="6918" width="10.7109375" style="14" customWidth="1"/>
    <col min="6919" max="6919" width="15.7109375" style="14" customWidth="1"/>
    <col min="6920" max="7160" width="9.140625" style="14" customWidth="1"/>
    <col min="7161" max="7161" width="8.42578125" style="14" customWidth="1"/>
    <col min="7162" max="7162" width="3.140625" style="14" customWidth="1"/>
    <col min="7163" max="7163" width="42.140625" style="14" customWidth="1"/>
    <col min="7164" max="7164" width="5.42578125" style="14" customWidth="1"/>
    <col min="7165" max="7165" width="7.42578125" style="14" customWidth="1"/>
    <col min="7166" max="7166" width="9" style="14" customWidth="1"/>
    <col min="7167" max="7167" width="13.28515625" style="14" customWidth="1"/>
    <col min="7168" max="7168" width="43.7109375" style="14"/>
    <col min="7169" max="7169" width="10.7109375" style="14" customWidth="1"/>
    <col min="7170" max="7170" width="3.28515625" style="14" customWidth="1"/>
    <col min="7171" max="7171" width="35.7109375" style="14" customWidth="1"/>
    <col min="7172" max="7172" width="3.28515625" style="14" customWidth="1"/>
    <col min="7173" max="7173" width="7.7109375" style="14" customWidth="1"/>
    <col min="7174" max="7174" width="10.7109375" style="14" customWidth="1"/>
    <col min="7175" max="7175" width="15.7109375" style="14" customWidth="1"/>
    <col min="7176" max="7416" width="9.140625" style="14" customWidth="1"/>
    <col min="7417" max="7417" width="8.42578125" style="14" customWidth="1"/>
    <col min="7418" max="7418" width="3.140625" style="14" customWidth="1"/>
    <col min="7419" max="7419" width="42.140625" style="14" customWidth="1"/>
    <col min="7420" max="7420" width="5.42578125" style="14" customWidth="1"/>
    <col min="7421" max="7421" width="7.42578125" style="14" customWidth="1"/>
    <col min="7422" max="7422" width="9" style="14" customWidth="1"/>
    <col min="7423" max="7423" width="13.28515625" style="14" customWidth="1"/>
    <col min="7424" max="7424" width="43.7109375" style="14"/>
    <col min="7425" max="7425" width="10.7109375" style="14" customWidth="1"/>
    <col min="7426" max="7426" width="3.28515625" style="14" customWidth="1"/>
    <col min="7427" max="7427" width="35.7109375" style="14" customWidth="1"/>
    <col min="7428" max="7428" width="3.28515625" style="14" customWidth="1"/>
    <col min="7429" max="7429" width="7.7109375" style="14" customWidth="1"/>
    <col min="7430" max="7430" width="10.7109375" style="14" customWidth="1"/>
    <col min="7431" max="7431" width="15.7109375" style="14" customWidth="1"/>
    <col min="7432" max="7672" width="9.140625" style="14" customWidth="1"/>
    <col min="7673" max="7673" width="8.42578125" style="14" customWidth="1"/>
    <col min="7674" max="7674" width="3.140625" style="14" customWidth="1"/>
    <col min="7675" max="7675" width="42.140625" style="14" customWidth="1"/>
    <col min="7676" max="7676" width="5.42578125" style="14" customWidth="1"/>
    <col min="7677" max="7677" width="7.42578125" style="14" customWidth="1"/>
    <col min="7678" max="7678" width="9" style="14" customWidth="1"/>
    <col min="7679" max="7679" width="13.28515625" style="14" customWidth="1"/>
    <col min="7680" max="7680" width="43.7109375" style="14"/>
    <col min="7681" max="7681" width="10.7109375" style="14" customWidth="1"/>
    <col min="7682" max="7682" width="3.28515625" style="14" customWidth="1"/>
    <col min="7683" max="7683" width="35.7109375" style="14" customWidth="1"/>
    <col min="7684" max="7684" width="3.28515625" style="14" customWidth="1"/>
    <col min="7685" max="7685" width="7.7109375" style="14" customWidth="1"/>
    <col min="7686" max="7686" width="10.7109375" style="14" customWidth="1"/>
    <col min="7687" max="7687" width="15.7109375" style="14" customWidth="1"/>
    <col min="7688" max="7928" width="9.140625" style="14" customWidth="1"/>
    <col min="7929" max="7929" width="8.42578125" style="14" customWidth="1"/>
    <col min="7930" max="7930" width="3.140625" style="14" customWidth="1"/>
    <col min="7931" max="7931" width="42.140625" style="14" customWidth="1"/>
    <col min="7932" max="7932" width="5.42578125" style="14" customWidth="1"/>
    <col min="7933" max="7933" width="7.42578125" style="14" customWidth="1"/>
    <col min="7934" max="7934" width="9" style="14" customWidth="1"/>
    <col min="7935" max="7935" width="13.28515625" style="14" customWidth="1"/>
    <col min="7936" max="7936" width="43.7109375" style="14"/>
    <col min="7937" max="7937" width="10.7109375" style="14" customWidth="1"/>
    <col min="7938" max="7938" width="3.28515625" style="14" customWidth="1"/>
    <col min="7939" max="7939" width="35.7109375" style="14" customWidth="1"/>
    <col min="7940" max="7940" width="3.28515625" style="14" customWidth="1"/>
    <col min="7941" max="7941" width="7.7109375" style="14" customWidth="1"/>
    <col min="7942" max="7942" width="10.7109375" style="14" customWidth="1"/>
    <col min="7943" max="7943" width="15.7109375" style="14" customWidth="1"/>
    <col min="7944" max="8184" width="9.140625" style="14" customWidth="1"/>
    <col min="8185" max="8185" width="8.42578125" style="14" customWidth="1"/>
    <col min="8186" max="8186" width="3.140625" style="14" customWidth="1"/>
    <col min="8187" max="8187" width="42.140625" style="14" customWidth="1"/>
    <col min="8188" max="8188" width="5.42578125" style="14" customWidth="1"/>
    <col min="8189" max="8189" width="7.42578125" style="14" customWidth="1"/>
    <col min="8190" max="8190" width="9" style="14" customWidth="1"/>
    <col min="8191" max="8191" width="13.28515625" style="14" customWidth="1"/>
    <col min="8192" max="8192" width="43.7109375" style="14"/>
    <col min="8193" max="8193" width="10.7109375" style="14" customWidth="1"/>
    <col min="8194" max="8194" width="3.28515625" style="14" customWidth="1"/>
    <col min="8195" max="8195" width="35.7109375" style="14" customWidth="1"/>
    <col min="8196" max="8196" width="3.28515625" style="14" customWidth="1"/>
    <col min="8197" max="8197" width="7.7109375" style="14" customWidth="1"/>
    <col min="8198" max="8198" width="10.7109375" style="14" customWidth="1"/>
    <col min="8199" max="8199" width="15.7109375" style="14" customWidth="1"/>
    <col min="8200" max="8440" width="9.140625" style="14" customWidth="1"/>
    <col min="8441" max="8441" width="8.42578125" style="14" customWidth="1"/>
    <col min="8442" max="8442" width="3.140625" style="14" customWidth="1"/>
    <col min="8443" max="8443" width="42.140625" style="14" customWidth="1"/>
    <col min="8444" max="8444" width="5.42578125" style="14" customWidth="1"/>
    <col min="8445" max="8445" width="7.42578125" style="14" customWidth="1"/>
    <col min="8446" max="8446" width="9" style="14" customWidth="1"/>
    <col min="8447" max="8447" width="13.28515625" style="14" customWidth="1"/>
    <col min="8448" max="8448" width="43.7109375" style="14"/>
    <col min="8449" max="8449" width="10.7109375" style="14" customWidth="1"/>
    <col min="8450" max="8450" width="3.28515625" style="14" customWidth="1"/>
    <col min="8451" max="8451" width="35.7109375" style="14" customWidth="1"/>
    <col min="8452" max="8452" width="3.28515625" style="14" customWidth="1"/>
    <col min="8453" max="8453" width="7.7109375" style="14" customWidth="1"/>
    <col min="8454" max="8454" width="10.7109375" style="14" customWidth="1"/>
    <col min="8455" max="8455" width="15.7109375" style="14" customWidth="1"/>
    <col min="8456" max="8696" width="9.140625" style="14" customWidth="1"/>
    <col min="8697" max="8697" width="8.42578125" style="14" customWidth="1"/>
    <col min="8698" max="8698" width="3.140625" style="14" customWidth="1"/>
    <col min="8699" max="8699" width="42.140625" style="14" customWidth="1"/>
    <col min="8700" max="8700" width="5.42578125" style="14" customWidth="1"/>
    <col min="8701" max="8701" width="7.42578125" style="14" customWidth="1"/>
    <col min="8702" max="8702" width="9" style="14" customWidth="1"/>
    <col min="8703" max="8703" width="13.28515625" style="14" customWidth="1"/>
    <col min="8704" max="8704" width="43.7109375" style="14"/>
    <col min="8705" max="8705" width="10.7109375" style="14" customWidth="1"/>
    <col min="8706" max="8706" width="3.28515625" style="14" customWidth="1"/>
    <col min="8707" max="8707" width="35.7109375" style="14" customWidth="1"/>
    <col min="8708" max="8708" width="3.28515625" style="14" customWidth="1"/>
    <col min="8709" max="8709" width="7.7109375" style="14" customWidth="1"/>
    <col min="8710" max="8710" width="10.7109375" style="14" customWidth="1"/>
    <col min="8711" max="8711" width="15.7109375" style="14" customWidth="1"/>
    <col min="8712" max="8952" width="9.140625" style="14" customWidth="1"/>
    <col min="8953" max="8953" width="8.42578125" style="14" customWidth="1"/>
    <col min="8954" max="8954" width="3.140625" style="14" customWidth="1"/>
    <col min="8955" max="8955" width="42.140625" style="14" customWidth="1"/>
    <col min="8956" max="8956" width="5.42578125" style="14" customWidth="1"/>
    <col min="8957" max="8957" width="7.42578125" style="14" customWidth="1"/>
    <col min="8958" max="8958" width="9" style="14" customWidth="1"/>
    <col min="8959" max="8959" width="13.28515625" style="14" customWidth="1"/>
    <col min="8960" max="8960" width="43.7109375" style="14"/>
    <col min="8961" max="8961" width="10.7109375" style="14" customWidth="1"/>
    <col min="8962" max="8962" width="3.28515625" style="14" customWidth="1"/>
    <col min="8963" max="8963" width="35.7109375" style="14" customWidth="1"/>
    <col min="8964" max="8964" width="3.28515625" style="14" customWidth="1"/>
    <col min="8965" max="8965" width="7.7109375" style="14" customWidth="1"/>
    <col min="8966" max="8966" width="10.7109375" style="14" customWidth="1"/>
    <col min="8967" max="8967" width="15.7109375" style="14" customWidth="1"/>
    <col min="8968" max="9208" width="9.140625" style="14" customWidth="1"/>
    <col min="9209" max="9209" width="8.42578125" style="14" customWidth="1"/>
    <col min="9210" max="9210" width="3.140625" style="14" customWidth="1"/>
    <col min="9211" max="9211" width="42.140625" style="14" customWidth="1"/>
    <col min="9212" max="9212" width="5.42578125" style="14" customWidth="1"/>
    <col min="9213" max="9213" width="7.42578125" style="14" customWidth="1"/>
    <col min="9214" max="9214" width="9" style="14" customWidth="1"/>
    <col min="9215" max="9215" width="13.28515625" style="14" customWidth="1"/>
    <col min="9216" max="9216" width="43.7109375" style="14"/>
    <col min="9217" max="9217" width="10.7109375" style="14" customWidth="1"/>
    <col min="9218" max="9218" width="3.28515625" style="14" customWidth="1"/>
    <col min="9219" max="9219" width="35.7109375" style="14" customWidth="1"/>
    <col min="9220" max="9220" width="3.28515625" style="14" customWidth="1"/>
    <col min="9221" max="9221" width="7.7109375" style="14" customWidth="1"/>
    <col min="9222" max="9222" width="10.7109375" style="14" customWidth="1"/>
    <col min="9223" max="9223" width="15.7109375" style="14" customWidth="1"/>
    <col min="9224" max="9464" width="9.140625" style="14" customWidth="1"/>
    <col min="9465" max="9465" width="8.42578125" style="14" customWidth="1"/>
    <col min="9466" max="9466" width="3.140625" style="14" customWidth="1"/>
    <col min="9467" max="9467" width="42.140625" style="14" customWidth="1"/>
    <col min="9468" max="9468" width="5.42578125" style="14" customWidth="1"/>
    <col min="9469" max="9469" width="7.42578125" style="14" customWidth="1"/>
    <col min="9470" max="9470" width="9" style="14" customWidth="1"/>
    <col min="9471" max="9471" width="13.28515625" style="14" customWidth="1"/>
    <col min="9472" max="9472" width="43.7109375" style="14"/>
    <col min="9473" max="9473" width="10.7109375" style="14" customWidth="1"/>
    <col min="9474" max="9474" width="3.28515625" style="14" customWidth="1"/>
    <col min="9475" max="9475" width="35.7109375" style="14" customWidth="1"/>
    <col min="9476" max="9476" width="3.28515625" style="14" customWidth="1"/>
    <col min="9477" max="9477" width="7.7109375" style="14" customWidth="1"/>
    <col min="9478" max="9478" width="10.7109375" style="14" customWidth="1"/>
    <col min="9479" max="9479" width="15.7109375" style="14" customWidth="1"/>
    <col min="9480" max="9720" width="9.140625" style="14" customWidth="1"/>
    <col min="9721" max="9721" width="8.42578125" style="14" customWidth="1"/>
    <col min="9722" max="9722" width="3.140625" style="14" customWidth="1"/>
    <col min="9723" max="9723" width="42.140625" style="14" customWidth="1"/>
    <col min="9724" max="9724" width="5.42578125" style="14" customWidth="1"/>
    <col min="9725" max="9725" width="7.42578125" style="14" customWidth="1"/>
    <col min="9726" max="9726" width="9" style="14" customWidth="1"/>
    <col min="9727" max="9727" width="13.28515625" style="14" customWidth="1"/>
    <col min="9728" max="9728" width="43.7109375" style="14"/>
    <col min="9729" max="9729" width="10.7109375" style="14" customWidth="1"/>
    <col min="9730" max="9730" width="3.28515625" style="14" customWidth="1"/>
    <col min="9731" max="9731" width="35.7109375" style="14" customWidth="1"/>
    <col min="9732" max="9732" width="3.28515625" style="14" customWidth="1"/>
    <col min="9733" max="9733" width="7.7109375" style="14" customWidth="1"/>
    <col min="9734" max="9734" width="10.7109375" style="14" customWidth="1"/>
    <col min="9735" max="9735" width="15.7109375" style="14" customWidth="1"/>
    <col min="9736" max="9976" width="9.140625" style="14" customWidth="1"/>
    <col min="9977" max="9977" width="8.42578125" style="14" customWidth="1"/>
    <col min="9978" max="9978" width="3.140625" style="14" customWidth="1"/>
    <col min="9979" max="9979" width="42.140625" style="14" customWidth="1"/>
    <col min="9980" max="9980" width="5.42578125" style="14" customWidth="1"/>
    <col min="9981" max="9981" width="7.42578125" style="14" customWidth="1"/>
    <col min="9982" max="9982" width="9" style="14" customWidth="1"/>
    <col min="9983" max="9983" width="13.28515625" style="14" customWidth="1"/>
    <col min="9984" max="9984" width="43.7109375" style="14"/>
    <col min="9985" max="9985" width="10.7109375" style="14" customWidth="1"/>
    <col min="9986" max="9986" width="3.28515625" style="14" customWidth="1"/>
    <col min="9987" max="9987" width="35.7109375" style="14" customWidth="1"/>
    <col min="9988" max="9988" width="3.28515625" style="14" customWidth="1"/>
    <col min="9989" max="9989" width="7.7109375" style="14" customWidth="1"/>
    <col min="9990" max="9990" width="10.7109375" style="14" customWidth="1"/>
    <col min="9991" max="9991" width="15.7109375" style="14" customWidth="1"/>
    <col min="9992" max="10232" width="9.140625" style="14" customWidth="1"/>
    <col min="10233" max="10233" width="8.42578125" style="14" customWidth="1"/>
    <col min="10234" max="10234" width="3.140625" style="14" customWidth="1"/>
    <col min="10235" max="10235" width="42.140625" style="14" customWidth="1"/>
    <col min="10236" max="10236" width="5.42578125" style="14" customWidth="1"/>
    <col min="10237" max="10237" width="7.42578125" style="14" customWidth="1"/>
    <col min="10238" max="10238" width="9" style="14" customWidth="1"/>
    <col min="10239" max="10239" width="13.28515625" style="14" customWidth="1"/>
    <col min="10240" max="10240" width="43.7109375" style="14"/>
    <col min="10241" max="10241" width="10.7109375" style="14" customWidth="1"/>
    <col min="10242" max="10242" width="3.28515625" style="14" customWidth="1"/>
    <col min="10243" max="10243" width="35.7109375" style="14" customWidth="1"/>
    <col min="10244" max="10244" width="3.28515625" style="14" customWidth="1"/>
    <col min="10245" max="10245" width="7.7109375" style="14" customWidth="1"/>
    <col min="10246" max="10246" width="10.7109375" style="14" customWidth="1"/>
    <col min="10247" max="10247" width="15.7109375" style="14" customWidth="1"/>
    <col min="10248" max="10488" width="9.140625" style="14" customWidth="1"/>
    <col min="10489" max="10489" width="8.42578125" style="14" customWidth="1"/>
    <col min="10490" max="10490" width="3.140625" style="14" customWidth="1"/>
    <col min="10491" max="10491" width="42.140625" style="14" customWidth="1"/>
    <col min="10492" max="10492" width="5.42578125" style="14" customWidth="1"/>
    <col min="10493" max="10493" width="7.42578125" style="14" customWidth="1"/>
    <col min="10494" max="10494" width="9" style="14" customWidth="1"/>
    <col min="10495" max="10495" width="13.28515625" style="14" customWidth="1"/>
    <col min="10496" max="10496" width="43.7109375" style="14"/>
    <col min="10497" max="10497" width="10.7109375" style="14" customWidth="1"/>
    <col min="10498" max="10498" width="3.28515625" style="14" customWidth="1"/>
    <col min="10499" max="10499" width="35.7109375" style="14" customWidth="1"/>
    <col min="10500" max="10500" width="3.28515625" style="14" customWidth="1"/>
    <col min="10501" max="10501" width="7.7109375" style="14" customWidth="1"/>
    <col min="10502" max="10502" width="10.7109375" style="14" customWidth="1"/>
    <col min="10503" max="10503" width="15.7109375" style="14" customWidth="1"/>
    <col min="10504" max="10744" width="9.140625" style="14" customWidth="1"/>
    <col min="10745" max="10745" width="8.42578125" style="14" customWidth="1"/>
    <col min="10746" max="10746" width="3.140625" style="14" customWidth="1"/>
    <col min="10747" max="10747" width="42.140625" style="14" customWidth="1"/>
    <col min="10748" max="10748" width="5.42578125" style="14" customWidth="1"/>
    <col min="10749" max="10749" width="7.42578125" style="14" customWidth="1"/>
    <col min="10750" max="10750" width="9" style="14" customWidth="1"/>
    <col min="10751" max="10751" width="13.28515625" style="14" customWidth="1"/>
    <col min="10752" max="10752" width="43.7109375" style="14"/>
    <col min="10753" max="10753" width="10.7109375" style="14" customWidth="1"/>
    <col min="10754" max="10754" width="3.28515625" style="14" customWidth="1"/>
    <col min="10755" max="10755" width="35.7109375" style="14" customWidth="1"/>
    <col min="10756" max="10756" width="3.28515625" style="14" customWidth="1"/>
    <col min="10757" max="10757" width="7.7109375" style="14" customWidth="1"/>
    <col min="10758" max="10758" width="10.7109375" style="14" customWidth="1"/>
    <col min="10759" max="10759" width="15.7109375" style="14" customWidth="1"/>
    <col min="10760" max="11000" width="9.140625" style="14" customWidth="1"/>
    <col min="11001" max="11001" width="8.42578125" style="14" customWidth="1"/>
    <col min="11002" max="11002" width="3.140625" style="14" customWidth="1"/>
    <col min="11003" max="11003" width="42.140625" style="14" customWidth="1"/>
    <col min="11004" max="11004" width="5.42578125" style="14" customWidth="1"/>
    <col min="11005" max="11005" width="7.42578125" style="14" customWidth="1"/>
    <col min="11006" max="11006" width="9" style="14" customWidth="1"/>
    <col min="11007" max="11007" width="13.28515625" style="14" customWidth="1"/>
    <col min="11008" max="11008" width="43.7109375" style="14"/>
    <col min="11009" max="11009" width="10.7109375" style="14" customWidth="1"/>
    <col min="11010" max="11010" width="3.28515625" style="14" customWidth="1"/>
    <col min="11011" max="11011" width="35.7109375" style="14" customWidth="1"/>
    <col min="11012" max="11012" width="3.28515625" style="14" customWidth="1"/>
    <col min="11013" max="11013" width="7.7109375" style="14" customWidth="1"/>
    <col min="11014" max="11014" width="10.7109375" style="14" customWidth="1"/>
    <col min="11015" max="11015" width="15.7109375" style="14" customWidth="1"/>
    <col min="11016" max="11256" width="9.140625" style="14" customWidth="1"/>
    <col min="11257" max="11257" width="8.42578125" style="14" customWidth="1"/>
    <col min="11258" max="11258" width="3.140625" style="14" customWidth="1"/>
    <col min="11259" max="11259" width="42.140625" style="14" customWidth="1"/>
    <col min="11260" max="11260" width="5.42578125" style="14" customWidth="1"/>
    <col min="11261" max="11261" width="7.42578125" style="14" customWidth="1"/>
    <col min="11262" max="11262" width="9" style="14" customWidth="1"/>
    <col min="11263" max="11263" width="13.28515625" style="14" customWidth="1"/>
    <col min="11264" max="11264" width="43.7109375" style="14"/>
    <col min="11265" max="11265" width="10.7109375" style="14" customWidth="1"/>
    <col min="11266" max="11266" width="3.28515625" style="14" customWidth="1"/>
    <col min="11267" max="11267" width="35.7109375" style="14" customWidth="1"/>
    <col min="11268" max="11268" width="3.28515625" style="14" customWidth="1"/>
    <col min="11269" max="11269" width="7.7109375" style="14" customWidth="1"/>
    <col min="11270" max="11270" width="10.7109375" style="14" customWidth="1"/>
    <col min="11271" max="11271" width="15.7109375" style="14" customWidth="1"/>
    <col min="11272" max="11512" width="9.140625" style="14" customWidth="1"/>
    <col min="11513" max="11513" width="8.42578125" style="14" customWidth="1"/>
    <col min="11514" max="11514" width="3.140625" style="14" customWidth="1"/>
    <col min="11515" max="11515" width="42.140625" style="14" customWidth="1"/>
    <col min="11516" max="11516" width="5.42578125" style="14" customWidth="1"/>
    <col min="11517" max="11517" width="7.42578125" style="14" customWidth="1"/>
    <col min="11518" max="11518" width="9" style="14" customWidth="1"/>
    <col min="11519" max="11519" width="13.28515625" style="14" customWidth="1"/>
    <col min="11520" max="11520" width="43.7109375" style="14"/>
    <col min="11521" max="11521" width="10.7109375" style="14" customWidth="1"/>
    <col min="11522" max="11522" width="3.28515625" style="14" customWidth="1"/>
    <col min="11523" max="11523" width="35.7109375" style="14" customWidth="1"/>
    <col min="11524" max="11524" width="3.28515625" style="14" customWidth="1"/>
    <col min="11525" max="11525" width="7.7109375" style="14" customWidth="1"/>
    <col min="11526" max="11526" width="10.7109375" style="14" customWidth="1"/>
    <col min="11527" max="11527" width="15.7109375" style="14" customWidth="1"/>
    <col min="11528" max="11768" width="9.140625" style="14" customWidth="1"/>
    <col min="11769" max="11769" width="8.42578125" style="14" customWidth="1"/>
    <col min="11770" max="11770" width="3.140625" style="14" customWidth="1"/>
    <col min="11771" max="11771" width="42.140625" style="14" customWidth="1"/>
    <col min="11772" max="11772" width="5.42578125" style="14" customWidth="1"/>
    <col min="11773" max="11773" width="7.42578125" style="14" customWidth="1"/>
    <col min="11774" max="11774" width="9" style="14" customWidth="1"/>
    <col min="11775" max="11775" width="13.28515625" style="14" customWidth="1"/>
    <col min="11776" max="11776" width="43.7109375" style="14"/>
    <col min="11777" max="11777" width="10.7109375" style="14" customWidth="1"/>
    <col min="11778" max="11778" width="3.28515625" style="14" customWidth="1"/>
    <col min="11779" max="11779" width="35.7109375" style="14" customWidth="1"/>
    <col min="11780" max="11780" width="3.28515625" style="14" customWidth="1"/>
    <col min="11781" max="11781" width="7.7109375" style="14" customWidth="1"/>
    <col min="11782" max="11782" width="10.7109375" style="14" customWidth="1"/>
    <col min="11783" max="11783" width="15.7109375" style="14" customWidth="1"/>
    <col min="11784" max="12024" width="9.140625" style="14" customWidth="1"/>
    <col min="12025" max="12025" width="8.42578125" style="14" customWidth="1"/>
    <col min="12026" max="12026" width="3.140625" style="14" customWidth="1"/>
    <col min="12027" max="12027" width="42.140625" style="14" customWidth="1"/>
    <col min="12028" max="12028" width="5.42578125" style="14" customWidth="1"/>
    <col min="12029" max="12029" width="7.42578125" style="14" customWidth="1"/>
    <col min="12030" max="12030" width="9" style="14" customWidth="1"/>
    <col min="12031" max="12031" width="13.28515625" style="14" customWidth="1"/>
    <col min="12032" max="12032" width="43.7109375" style="14"/>
    <col min="12033" max="12033" width="10.7109375" style="14" customWidth="1"/>
    <col min="12034" max="12034" width="3.28515625" style="14" customWidth="1"/>
    <col min="12035" max="12035" width="35.7109375" style="14" customWidth="1"/>
    <col min="12036" max="12036" width="3.28515625" style="14" customWidth="1"/>
    <col min="12037" max="12037" width="7.7109375" style="14" customWidth="1"/>
    <col min="12038" max="12038" width="10.7109375" style="14" customWidth="1"/>
    <col min="12039" max="12039" width="15.7109375" style="14" customWidth="1"/>
    <col min="12040" max="12280" width="9.140625" style="14" customWidth="1"/>
    <col min="12281" max="12281" width="8.42578125" style="14" customWidth="1"/>
    <col min="12282" max="12282" width="3.140625" style="14" customWidth="1"/>
    <col min="12283" max="12283" width="42.140625" style="14" customWidth="1"/>
    <col min="12284" max="12284" width="5.42578125" style="14" customWidth="1"/>
    <col min="12285" max="12285" width="7.42578125" style="14" customWidth="1"/>
    <col min="12286" max="12286" width="9" style="14" customWidth="1"/>
    <col min="12287" max="12287" width="13.28515625" style="14" customWidth="1"/>
    <col min="12288" max="12288" width="43.7109375" style="14"/>
    <col min="12289" max="12289" width="10.7109375" style="14" customWidth="1"/>
    <col min="12290" max="12290" width="3.28515625" style="14" customWidth="1"/>
    <col min="12291" max="12291" width="35.7109375" style="14" customWidth="1"/>
    <col min="12292" max="12292" width="3.28515625" style="14" customWidth="1"/>
    <col min="12293" max="12293" width="7.7109375" style="14" customWidth="1"/>
    <col min="12294" max="12294" width="10.7109375" style="14" customWidth="1"/>
    <col min="12295" max="12295" width="15.7109375" style="14" customWidth="1"/>
    <col min="12296" max="12536" width="9.140625" style="14" customWidth="1"/>
    <col min="12537" max="12537" width="8.42578125" style="14" customWidth="1"/>
    <col min="12538" max="12538" width="3.140625" style="14" customWidth="1"/>
    <col min="12539" max="12539" width="42.140625" style="14" customWidth="1"/>
    <col min="12540" max="12540" width="5.42578125" style="14" customWidth="1"/>
    <col min="12541" max="12541" width="7.42578125" style="14" customWidth="1"/>
    <col min="12542" max="12542" width="9" style="14" customWidth="1"/>
    <col min="12543" max="12543" width="13.28515625" style="14" customWidth="1"/>
    <col min="12544" max="12544" width="43.7109375" style="14"/>
    <col min="12545" max="12545" width="10.7109375" style="14" customWidth="1"/>
    <col min="12546" max="12546" width="3.28515625" style="14" customWidth="1"/>
    <col min="12547" max="12547" width="35.7109375" style="14" customWidth="1"/>
    <col min="12548" max="12548" width="3.28515625" style="14" customWidth="1"/>
    <col min="12549" max="12549" width="7.7109375" style="14" customWidth="1"/>
    <col min="12550" max="12550" width="10.7109375" style="14" customWidth="1"/>
    <col min="12551" max="12551" width="15.7109375" style="14" customWidth="1"/>
    <col min="12552" max="12792" width="9.140625" style="14" customWidth="1"/>
    <col min="12793" max="12793" width="8.42578125" style="14" customWidth="1"/>
    <col min="12794" max="12794" width="3.140625" style="14" customWidth="1"/>
    <col min="12795" max="12795" width="42.140625" style="14" customWidth="1"/>
    <col min="12796" max="12796" width="5.42578125" style="14" customWidth="1"/>
    <col min="12797" max="12797" width="7.42578125" style="14" customWidth="1"/>
    <col min="12798" max="12798" width="9" style="14" customWidth="1"/>
    <col min="12799" max="12799" width="13.28515625" style="14" customWidth="1"/>
    <col min="12800" max="12800" width="43.7109375" style="14"/>
    <col min="12801" max="12801" width="10.7109375" style="14" customWidth="1"/>
    <col min="12802" max="12802" width="3.28515625" style="14" customWidth="1"/>
    <col min="12803" max="12803" width="35.7109375" style="14" customWidth="1"/>
    <col min="12804" max="12804" width="3.28515625" style="14" customWidth="1"/>
    <col min="12805" max="12805" width="7.7109375" style="14" customWidth="1"/>
    <col min="12806" max="12806" width="10.7109375" style="14" customWidth="1"/>
    <col min="12807" max="12807" width="15.7109375" style="14" customWidth="1"/>
    <col min="12808" max="13048" width="9.140625" style="14" customWidth="1"/>
    <col min="13049" max="13049" width="8.42578125" style="14" customWidth="1"/>
    <col min="13050" max="13050" width="3.140625" style="14" customWidth="1"/>
    <col min="13051" max="13051" width="42.140625" style="14" customWidth="1"/>
    <col min="13052" max="13052" width="5.42578125" style="14" customWidth="1"/>
    <col min="13053" max="13053" width="7.42578125" style="14" customWidth="1"/>
    <col min="13054" max="13054" width="9" style="14" customWidth="1"/>
    <col min="13055" max="13055" width="13.28515625" style="14" customWidth="1"/>
    <col min="13056" max="13056" width="43.7109375" style="14"/>
    <col min="13057" max="13057" width="10.7109375" style="14" customWidth="1"/>
    <col min="13058" max="13058" width="3.28515625" style="14" customWidth="1"/>
    <col min="13059" max="13059" width="35.7109375" style="14" customWidth="1"/>
    <col min="13060" max="13060" width="3.28515625" style="14" customWidth="1"/>
    <col min="13061" max="13061" width="7.7109375" style="14" customWidth="1"/>
    <col min="13062" max="13062" width="10.7109375" style="14" customWidth="1"/>
    <col min="13063" max="13063" width="15.7109375" style="14" customWidth="1"/>
    <col min="13064" max="13304" width="9.140625" style="14" customWidth="1"/>
    <col min="13305" max="13305" width="8.42578125" style="14" customWidth="1"/>
    <col min="13306" max="13306" width="3.140625" style="14" customWidth="1"/>
    <col min="13307" max="13307" width="42.140625" style="14" customWidth="1"/>
    <col min="13308" max="13308" width="5.42578125" style="14" customWidth="1"/>
    <col min="13309" max="13309" width="7.42578125" style="14" customWidth="1"/>
    <col min="13310" max="13310" width="9" style="14" customWidth="1"/>
    <col min="13311" max="13311" width="13.28515625" style="14" customWidth="1"/>
    <col min="13312" max="13312" width="43.7109375" style="14"/>
    <col min="13313" max="13313" width="10.7109375" style="14" customWidth="1"/>
    <col min="13314" max="13314" width="3.28515625" style="14" customWidth="1"/>
    <col min="13315" max="13315" width="35.7109375" style="14" customWidth="1"/>
    <col min="13316" max="13316" width="3.28515625" style="14" customWidth="1"/>
    <col min="13317" max="13317" width="7.7109375" style="14" customWidth="1"/>
    <col min="13318" max="13318" width="10.7109375" style="14" customWidth="1"/>
    <col min="13319" max="13319" width="15.7109375" style="14" customWidth="1"/>
    <col min="13320" max="13560" width="9.140625" style="14" customWidth="1"/>
    <col min="13561" max="13561" width="8.42578125" style="14" customWidth="1"/>
    <col min="13562" max="13562" width="3.140625" style="14" customWidth="1"/>
    <col min="13563" max="13563" width="42.140625" style="14" customWidth="1"/>
    <col min="13564" max="13564" width="5.42578125" style="14" customWidth="1"/>
    <col min="13565" max="13565" width="7.42578125" style="14" customWidth="1"/>
    <col min="13566" max="13566" width="9" style="14" customWidth="1"/>
    <col min="13567" max="13567" width="13.28515625" style="14" customWidth="1"/>
    <col min="13568" max="13568" width="43.7109375" style="14"/>
    <col min="13569" max="13569" width="10.7109375" style="14" customWidth="1"/>
    <col min="13570" max="13570" width="3.28515625" style="14" customWidth="1"/>
    <col min="13571" max="13571" width="35.7109375" style="14" customWidth="1"/>
    <col min="13572" max="13572" width="3.28515625" style="14" customWidth="1"/>
    <col min="13573" max="13573" width="7.7109375" style="14" customWidth="1"/>
    <col min="13574" max="13574" width="10.7109375" style="14" customWidth="1"/>
    <col min="13575" max="13575" width="15.7109375" style="14" customWidth="1"/>
    <col min="13576" max="13816" width="9.140625" style="14" customWidth="1"/>
    <col min="13817" max="13817" width="8.42578125" style="14" customWidth="1"/>
    <col min="13818" max="13818" width="3.140625" style="14" customWidth="1"/>
    <col min="13819" max="13819" width="42.140625" style="14" customWidth="1"/>
    <col min="13820" max="13820" width="5.42578125" style="14" customWidth="1"/>
    <col min="13821" max="13821" width="7.42578125" style="14" customWidth="1"/>
    <col min="13822" max="13822" width="9" style="14" customWidth="1"/>
    <col min="13823" max="13823" width="13.28515625" style="14" customWidth="1"/>
    <col min="13824" max="13824" width="43.7109375" style="14"/>
    <col min="13825" max="13825" width="10.7109375" style="14" customWidth="1"/>
    <col min="13826" max="13826" width="3.28515625" style="14" customWidth="1"/>
    <col min="13827" max="13827" width="35.7109375" style="14" customWidth="1"/>
    <col min="13828" max="13828" width="3.28515625" style="14" customWidth="1"/>
    <col min="13829" max="13829" width="7.7109375" style="14" customWidth="1"/>
    <col min="13830" max="13830" width="10.7109375" style="14" customWidth="1"/>
    <col min="13831" max="13831" width="15.7109375" style="14" customWidth="1"/>
    <col min="13832" max="14072" width="9.140625" style="14" customWidth="1"/>
    <col min="14073" max="14073" width="8.42578125" style="14" customWidth="1"/>
    <col min="14074" max="14074" width="3.140625" style="14" customWidth="1"/>
    <col min="14075" max="14075" width="42.140625" style="14" customWidth="1"/>
    <col min="14076" max="14076" width="5.42578125" style="14" customWidth="1"/>
    <col min="14077" max="14077" width="7.42578125" style="14" customWidth="1"/>
    <col min="14078" max="14078" width="9" style="14" customWidth="1"/>
    <col min="14079" max="14079" width="13.28515625" style="14" customWidth="1"/>
    <col min="14080" max="14080" width="43.7109375" style="14"/>
    <col min="14081" max="14081" width="10.7109375" style="14" customWidth="1"/>
    <col min="14082" max="14082" width="3.28515625" style="14" customWidth="1"/>
    <col min="14083" max="14083" width="35.7109375" style="14" customWidth="1"/>
    <col min="14084" max="14084" width="3.28515625" style="14" customWidth="1"/>
    <col min="14085" max="14085" width="7.7109375" style="14" customWidth="1"/>
    <col min="14086" max="14086" width="10.7109375" style="14" customWidth="1"/>
    <col min="14087" max="14087" width="15.7109375" style="14" customWidth="1"/>
    <col min="14088" max="14328" width="9.140625" style="14" customWidth="1"/>
    <col min="14329" max="14329" width="8.42578125" style="14" customWidth="1"/>
    <col min="14330" max="14330" width="3.140625" style="14" customWidth="1"/>
    <col min="14331" max="14331" width="42.140625" style="14" customWidth="1"/>
    <col min="14332" max="14332" width="5.42578125" style="14" customWidth="1"/>
    <col min="14333" max="14333" width="7.42578125" style="14" customWidth="1"/>
    <col min="14334" max="14334" width="9" style="14" customWidth="1"/>
    <col min="14335" max="14335" width="13.28515625" style="14" customWidth="1"/>
    <col min="14336" max="14336" width="43.7109375" style="14"/>
    <col min="14337" max="14337" width="10.7109375" style="14" customWidth="1"/>
    <col min="14338" max="14338" width="3.28515625" style="14" customWidth="1"/>
    <col min="14339" max="14339" width="35.7109375" style="14" customWidth="1"/>
    <col min="14340" max="14340" width="3.28515625" style="14" customWidth="1"/>
    <col min="14341" max="14341" width="7.7109375" style="14" customWidth="1"/>
    <col min="14342" max="14342" width="10.7109375" style="14" customWidth="1"/>
    <col min="14343" max="14343" width="15.7109375" style="14" customWidth="1"/>
    <col min="14344" max="14584" width="9.140625" style="14" customWidth="1"/>
    <col min="14585" max="14585" width="8.42578125" style="14" customWidth="1"/>
    <col min="14586" max="14586" width="3.140625" style="14" customWidth="1"/>
    <col min="14587" max="14587" width="42.140625" style="14" customWidth="1"/>
    <col min="14588" max="14588" width="5.42578125" style="14" customWidth="1"/>
    <col min="14589" max="14589" width="7.42578125" style="14" customWidth="1"/>
    <col min="14590" max="14590" width="9" style="14" customWidth="1"/>
    <col min="14591" max="14591" width="13.28515625" style="14" customWidth="1"/>
    <col min="14592" max="14592" width="43.7109375" style="14"/>
    <col min="14593" max="14593" width="10.7109375" style="14" customWidth="1"/>
    <col min="14594" max="14594" width="3.28515625" style="14" customWidth="1"/>
    <col min="14595" max="14595" width="35.7109375" style="14" customWidth="1"/>
    <col min="14596" max="14596" width="3.28515625" style="14" customWidth="1"/>
    <col min="14597" max="14597" width="7.7109375" style="14" customWidth="1"/>
    <col min="14598" max="14598" width="10.7109375" style="14" customWidth="1"/>
    <col min="14599" max="14599" width="15.7109375" style="14" customWidth="1"/>
    <col min="14600" max="14840" width="9.140625" style="14" customWidth="1"/>
    <col min="14841" max="14841" width="8.42578125" style="14" customWidth="1"/>
    <col min="14842" max="14842" width="3.140625" style="14" customWidth="1"/>
    <col min="14843" max="14843" width="42.140625" style="14" customWidth="1"/>
    <col min="14844" max="14844" width="5.42578125" style="14" customWidth="1"/>
    <col min="14845" max="14845" width="7.42578125" style="14" customWidth="1"/>
    <col min="14846" max="14846" width="9" style="14" customWidth="1"/>
    <col min="14847" max="14847" width="13.28515625" style="14" customWidth="1"/>
    <col min="14848" max="14848" width="43.7109375" style="14"/>
    <col min="14849" max="14849" width="10.7109375" style="14" customWidth="1"/>
    <col min="14850" max="14850" width="3.28515625" style="14" customWidth="1"/>
    <col min="14851" max="14851" width="35.7109375" style="14" customWidth="1"/>
    <col min="14852" max="14852" width="3.28515625" style="14" customWidth="1"/>
    <col min="14853" max="14853" width="7.7109375" style="14" customWidth="1"/>
    <col min="14854" max="14854" width="10.7109375" style="14" customWidth="1"/>
    <col min="14855" max="14855" width="15.7109375" style="14" customWidth="1"/>
    <col min="14856" max="15096" width="9.140625" style="14" customWidth="1"/>
    <col min="15097" max="15097" width="8.42578125" style="14" customWidth="1"/>
    <col min="15098" max="15098" width="3.140625" style="14" customWidth="1"/>
    <col min="15099" max="15099" width="42.140625" style="14" customWidth="1"/>
    <col min="15100" max="15100" width="5.42578125" style="14" customWidth="1"/>
    <col min="15101" max="15101" width="7.42578125" style="14" customWidth="1"/>
    <col min="15102" max="15102" width="9" style="14" customWidth="1"/>
    <col min="15103" max="15103" width="13.28515625" style="14" customWidth="1"/>
    <col min="15104" max="15104" width="43.7109375" style="14"/>
    <col min="15105" max="15105" width="10.7109375" style="14" customWidth="1"/>
    <col min="15106" max="15106" width="3.28515625" style="14" customWidth="1"/>
    <col min="15107" max="15107" width="35.7109375" style="14" customWidth="1"/>
    <col min="15108" max="15108" width="3.28515625" style="14" customWidth="1"/>
    <col min="15109" max="15109" width="7.7109375" style="14" customWidth="1"/>
    <col min="15110" max="15110" width="10.7109375" style="14" customWidth="1"/>
    <col min="15111" max="15111" width="15.7109375" style="14" customWidth="1"/>
    <col min="15112" max="15352" width="9.140625" style="14" customWidth="1"/>
    <col min="15353" max="15353" width="8.42578125" style="14" customWidth="1"/>
    <col min="15354" max="15354" width="3.140625" style="14" customWidth="1"/>
    <col min="15355" max="15355" width="42.140625" style="14" customWidth="1"/>
    <col min="15356" max="15356" width="5.42578125" style="14" customWidth="1"/>
    <col min="15357" max="15357" width="7.42578125" style="14" customWidth="1"/>
    <col min="15358" max="15358" width="9" style="14" customWidth="1"/>
    <col min="15359" max="15359" width="13.28515625" style="14" customWidth="1"/>
    <col min="15360" max="15360" width="43.7109375" style="14"/>
    <col min="15361" max="15361" width="10.7109375" style="14" customWidth="1"/>
    <col min="15362" max="15362" width="3.28515625" style="14" customWidth="1"/>
    <col min="15363" max="15363" width="35.7109375" style="14" customWidth="1"/>
    <col min="15364" max="15364" width="3.28515625" style="14" customWidth="1"/>
    <col min="15365" max="15365" width="7.7109375" style="14" customWidth="1"/>
    <col min="15366" max="15366" width="10.7109375" style="14" customWidth="1"/>
    <col min="15367" max="15367" width="15.7109375" style="14" customWidth="1"/>
    <col min="15368" max="15608" width="9.140625" style="14" customWidth="1"/>
    <col min="15609" max="15609" width="8.42578125" style="14" customWidth="1"/>
    <col min="15610" max="15610" width="3.140625" style="14" customWidth="1"/>
    <col min="15611" max="15611" width="42.140625" style="14" customWidth="1"/>
    <col min="15612" max="15612" width="5.42578125" style="14" customWidth="1"/>
    <col min="15613" max="15613" width="7.42578125" style="14" customWidth="1"/>
    <col min="15614" max="15614" width="9" style="14" customWidth="1"/>
    <col min="15615" max="15615" width="13.28515625" style="14" customWidth="1"/>
    <col min="15616" max="15616" width="43.7109375" style="14"/>
    <col min="15617" max="15617" width="10.7109375" style="14" customWidth="1"/>
    <col min="15618" max="15618" width="3.28515625" style="14" customWidth="1"/>
    <col min="15619" max="15619" width="35.7109375" style="14" customWidth="1"/>
    <col min="15620" max="15620" width="3.28515625" style="14" customWidth="1"/>
    <col min="15621" max="15621" width="7.7109375" style="14" customWidth="1"/>
    <col min="15622" max="15622" width="10.7109375" style="14" customWidth="1"/>
    <col min="15623" max="15623" width="15.7109375" style="14" customWidth="1"/>
    <col min="15624" max="15864" width="9.140625" style="14" customWidth="1"/>
    <col min="15865" max="15865" width="8.42578125" style="14" customWidth="1"/>
    <col min="15866" max="15866" width="3.140625" style="14" customWidth="1"/>
    <col min="15867" max="15867" width="42.140625" style="14" customWidth="1"/>
    <col min="15868" max="15868" width="5.42578125" style="14" customWidth="1"/>
    <col min="15869" max="15869" width="7.42578125" style="14" customWidth="1"/>
    <col min="15870" max="15870" width="9" style="14" customWidth="1"/>
    <col min="15871" max="15871" width="13.28515625" style="14" customWidth="1"/>
    <col min="15872" max="15872" width="43.7109375" style="14"/>
    <col min="15873" max="15873" width="10.7109375" style="14" customWidth="1"/>
    <col min="15874" max="15874" width="3.28515625" style="14" customWidth="1"/>
    <col min="15875" max="15875" width="35.7109375" style="14" customWidth="1"/>
    <col min="15876" max="15876" width="3.28515625" style="14" customWidth="1"/>
    <col min="15877" max="15877" width="7.7109375" style="14" customWidth="1"/>
    <col min="15878" max="15878" width="10.7109375" style="14" customWidth="1"/>
    <col min="15879" max="15879" width="15.7109375" style="14" customWidth="1"/>
    <col min="15880" max="16120" width="9.140625" style="14" customWidth="1"/>
    <col min="16121" max="16121" width="8.42578125" style="14" customWidth="1"/>
    <col min="16122" max="16122" width="3.140625" style="14" customWidth="1"/>
    <col min="16123" max="16123" width="42.140625" style="14" customWidth="1"/>
    <col min="16124" max="16124" width="5.42578125" style="14" customWidth="1"/>
    <col min="16125" max="16125" width="7.42578125" style="14" customWidth="1"/>
    <col min="16126" max="16126" width="9" style="14" customWidth="1"/>
    <col min="16127" max="16127" width="13.28515625" style="14" customWidth="1"/>
    <col min="16128" max="16128" width="43.7109375" style="14"/>
    <col min="16129" max="16129" width="10.7109375" style="14" customWidth="1"/>
    <col min="16130" max="16130" width="3.28515625" style="14" customWidth="1"/>
    <col min="16131" max="16131" width="35.7109375" style="14" customWidth="1"/>
    <col min="16132" max="16132" width="3.28515625" style="14" customWidth="1"/>
    <col min="16133" max="16133" width="7.7109375" style="14" customWidth="1"/>
    <col min="16134" max="16134" width="10.7109375" style="14" customWidth="1"/>
    <col min="16135" max="16135" width="15.7109375" style="14" customWidth="1"/>
    <col min="16136" max="16376" width="9.140625" style="14" customWidth="1"/>
    <col min="16377" max="16377" width="8.42578125" style="14" customWidth="1"/>
    <col min="16378" max="16378" width="3.140625" style="14" customWidth="1"/>
    <col min="16379" max="16379" width="42.140625" style="14" customWidth="1"/>
    <col min="16380" max="16380" width="5.42578125" style="14" customWidth="1"/>
    <col min="16381" max="16381" width="7.42578125" style="14" customWidth="1"/>
    <col min="16382" max="16382" width="9" style="14" customWidth="1"/>
    <col min="16383" max="16383" width="13.28515625" style="14" customWidth="1"/>
    <col min="16384" max="16384" width="43.7109375" style="14"/>
  </cols>
  <sheetData>
    <row r="1" spans="1:7" s="5" customFormat="1" ht="16.5" thickBot="1">
      <c r="A1" s="3"/>
      <c r="B1" s="4"/>
      <c r="D1" s="6"/>
      <c r="E1" s="7"/>
      <c r="F1" s="8"/>
      <c r="G1" s="9"/>
    </row>
    <row r="2" spans="1:7" ht="15">
      <c r="B2" s="11"/>
      <c r="C2" s="224" t="s">
        <v>27</v>
      </c>
      <c r="D2" s="224"/>
      <c r="E2" s="224"/>
      <c r="F2" s="12"/>
      <c r="G2" s="13"/>
    </row>
    <row r="3" spans="1:7">
      <c r="B3" s="11"/>
      <c r="C3" s="15"/>
      <c r="D3" s="16"/>
      <c r="E3" s="17"/>
      <c r="F3" s="12"/>
      <c r="G3" s="13"/>
    </row>
    <row r="4" spans="1:7" ht="65.45" customHeight="1">
      <c r="B4" s="2" t="s">
        <v>38</v>
      </c>
      <c r="C4" s="225" t="s">
        <v>106</v>
      </c>
      <c r="D4" s="218"/>
      <c r="E4" s="218"/>
      <c r="F4" s="12"/>
      <c r="G4" s="13"/>
    </row>
    <row r="5" spans="1:7" ht="73.150000000000006" customHeight="1">
      <c r="B5" s="2" t="s">
        <v>38</v>
      </c>
      <c r="C5" s="223" t="s">
        <v>107</v>
      </c>
      <c r="D5" s="223"/>
      <c r="E5" s="223"/>
      <c r="F5" s="12"/>
      <c r="G5" s="13"/>
    </row>
    <row r="6" spans="1:7" ht="32.450000000000003" customHeight="1">
      <c r="B6" s="2" t="s">
        <v>38</v>
      </c>
      <c r="C6" s="223" t="s">
        <v>28</v>
      </c>
      <c r="D6" s="223"/>
      <c r="E6" s="223"/>
      <c r="F6" s="12"/>
      <c r="G6" s="13"/>
    </row>
    <row r="7" spans="1:7" ht="58.15" customHeight="1">
      <c r="B7" s="2" t="s">
        <v>38</v>
      </c>
      <c r="C7" s="225" t="s">
        <v>93</v>
      </c>
      <c r="D7" s="225"/>
      <c r="E7" s="225"/>
      <c r="F7" s="12"/>
      <c r="G7" s="13"/>
    </row>
    <row r="8" spans="1:7" ht="45.6" customHeight="1">
      <c r="B8" s="2" t="s">
        <v>38</v>
      </c>
      <c r="C8" s="223" t="s">
        <v>29</v>
      </c>
      <c r="D8" s="223"/>
      <c r="E8" s="223"/>
      <c r="F8" s="12"/>
      <c r="G8" s="13"/>
    </row>
    <row r="9" spans="1:7" ht="57" customHeight="1">
      <c r="B9" s="2" t="s">
        <v>38</v>
      </c>
      <c r="C9" s="223" t="s">
        <v>30</v>
      </c>
      <c r="D9" s="223"/>
      <c r="E9" s="223"/>
      <c r="F9" s="12"/>
      <c r="G9" s="13"/>
    </row>
    <row r="10" spans="1:7" ht="42" customHeight="1">
      <c r="B10" s="2" t="s">
        <v>38</v>
      </c>
      <c r="C10" s="223" t="s">
        <v>31</v>
      </c>
      <c r="D10" s="223"/>
      <c r="E10" s="223"/>
      <c r="F10" s="12"/>
      <c r="G10" s="13"/>
    </row>
    <row r="11" spans="1:7" ht="48.6" customHeight="1">
      <c r="B11" s="2" t="s">
        <v>38</v>
      </c>
      <c r="C11" s="226" t="s">
        <v>16</v>
      </c>
      <c r="D11" s="218"/>
      <c r="E11" s="218"/>
      <c r="F11" s="12"/>
      <c r="G11" s="13"/>
    </row>
    <row r="12" spans="1:7" ht="75.599999999999994" customHeight="1">
      <c r="B12" s="18" t="s">
        <v>38</v>
      </c>
      <c r="C12" s="217" t="s">
        <v>258</v>
      </c>
      <c r="D12" s="218"/>
      <c r="E12" s="218"/>
      <c r="F12" s="12"/>
      <c r="G12" s="13"/>
    </row>
    <row r="13" spans="1:7" ht="45" customHeight="1">
      <c r="B13" s="18" t="s">
        <v>38</v>
      </c>
      <c r="C13" s="217" t="s">
        <v>187</v>
      </c>
      <c r="D13" s="218"/>
      <c r="E13" s="218"/>
      <c r="F13" s="12"/>
      <c r="G13" s="13"/>
    </row>
    <row r="14" spans="1:7" ht="81" customHeight="1">
      <c r="B14" s="18" t="s">
        <v>38</v>
      </c>
      <c r="C14" s="217" t="s">
        <v>17</v>
      </c>
      <c r="D14" s="218"/>
      <c r="E14" s="218"/>
      <c r="F14" s="12"/>
      <c r="G14" s="13"/>
    </row>
    <row r="15" spans="1:7" ht="44.45" customHeight="1">
      <c r="B15" s="18" t="s">
        <v>38</v>
      </c>
      <c r="C15" s="217" t="s">
        <v>262</v>
      </c>
      <c r="D15" s="218"/>
      <c r="E15" s="218"/>
      <c r="F15" s="12"/>
      <c r="G15" s="13"/>
    </row>
    <row r="16" spans="1:7" ht="29.45" customHeight="1">
      <c r="B16" s="18" t="s">
        <v>38</v>
      </c>
      <c r="C16" s="217" t="s">
        <v>18</v>
      </c>
      <c r="D16" s="218"/>
      <c r="E16" s="218"/>
      <c r="F16" s="12"/>
      <c r="G16" s="13"/>
    </row>
    <row r="17" spans="2:7" ht="64.900000000000006" customHeight="1">
      <c r="B17" s="18" t="s">
        <v>38</v>
      </c>
      <c r="C17" s="217" t="s">
        <v>108</v>
      </c>
      <c r="D17" s="218"/>
      <c r="E17" s="218"/>
      <c r="F17" s="12"/>
      <c r="G17" s="13"/>
    </row>
    <row r="18" spans="2:7" ht="21.6" customHeight="1">
      <c r="B18" s="18" t="s">
        <v>38</v>
      </c>
      <c r="C18" s="227" t="s">
        <v>19</v>
      </c>
      <c r="D18" s="227"/>
      <c r="E18" s="227"/>
      <c r="F18" s="12"/>
      <c r="G18" s="13"/>
    </row>
    <row r="19" spans="2:7" ht="76.150000000000006" customHeight="1">
      <c r="B19" s="18" t="s">
        <v>38</v>
      </c>
      <c r="C19" s="217" t="s">
        <v>63</v>
      </c>
      <c r="D19" s="218"/>
      <c r="E19" s="218"/>
      <c r="F19" s="12"/>
      <c r="G19" s="13"/>
    </row>
    <row r="20" spans="2:7" ht="30.6" customHeight="1">
      <c r="B20" s="18" t="s">
        <v>38</v>
      </c>
      <c r="C20" s="217" t="s">
        <v>20</v>
      </c>
      <c r="D20" s="218"/>
      <c r="E20" s="218"/>
      <c r="F20" s="12"/>
      <c r="G20" s="13"/>
    </row>
    <row r="21" spans="2:7" ht="30.6" customHeight="1">
      <c r="B21" s="18" t="s">
        <v>38</v>
      </c>
      <c r="C21" s="217" t="s">
        <v>64</v>
      </c>
      <c r="D21" s="218"/>
      <c r="E21" s="218"/>
      <c r="F21" s="12"/>
      <c r="G21" s="13"/>
    </row>
    <row r="22" spans="2:7" ht="63" customHeight="1">
      <c r="B22" s="18" t="s">
        <v>38</v>
      </c>
      <c r="C22" s="217" t="s">
        <v>62</v>
      </c>
      <c r="D22" s="218"/>
      <c r="E22" s="218"/>
      <c r="F22" s="12"/>
      <c r="G22" s="13"/>
    </row>
    <row r="23" spans="2:7" ht="29.45" customHeight="1">
      <c r="B23" s="18" t="s">
        <v>38</v>
      </c>
      <c r="C23" s="217" t="s">
        <v>21</v>
      </c>
      <c r="D23" s="218"/>
      <c r="E23" s="218"/>
      <c r="F23" s="12"/>
      <c r="G23" s="13"/>
    </row>
    <row r="24" spans="2:7" ht="33.6" customHeight="1">
      <c r="B24" s="18" t="s">
        <v>38</v>
      </c>
      <c r="C24" s="217" t="s">
        <v>65</v>
      </c>
      <c r="D24" s="218"/>
      <c r="E24" s="218"/>
      <c r="F24" s="12"/>
      <c r="G24" s="13"/>
    </row>
    <row r="25" spans="2:7" ht="34.9" customHeight="1">
      <c r="B25" s="18" t="s">
        <v>38</v>
      </c>
      <c r="C25" s="217" t="s">
        <v>22</v>
      </c>
      <c r="D25" s="218"/>
      <c r="E25" s="218"/>
      <c r="F25" s="12"/>
      <c r="G25" s="13"/>
    </row>
    <row r="26" spans="2:7" ht="25.9" customHeight="1">
      <c r="B26" s="18" t="s">
        <v>38</v>
      </c>
      <c r="C26" s="217" t="s">
        <v>60</v>
      </c>
      <c r="D26" s="218"/>
      <c r="E26" s="218"/>
      <c r="F26" s="12"/>
      <c r="G26" s="13"/>
    </row>
    <row r="27" spans="2:7">
      <c r="B27" s="18" t="s">
        <v>38</v>
      </c>
      <c r="C27" s="217" t="s">
        <v>61</v>
      </c>
      <c r="D27" s="218"/>
      <c r="E27" s="218"/>
      <c r="F27" s="12"/>
      <c r="G27" s="13"/>
    </row>
    <row r="28" spans="2:7" ht="46.9" customHeight="1">
      <c r="B28" s="18" t="s">
        <v>38</v>
      </c>
      <c r="C28" s="218" t="s">
        <v>23</v>
      </c>
      <c r="D28" s="218"/>
      <c r="E28" s="218"/>
      <c r="F28" s="12"/>
      <c r="G28" s="13"/>
    </row>
    <row r="29" spans="2:7" ht="40.15" customHeight="1">
      <c r="B29" s="18" t="s">
        <v>38</v>
      </c>
      <c r="C29" s="217" t="s">
        <v>66</v>
      </c>
      <c r="D29" s="218"/>
      <c r="E29" s="218"/>
      <c r="F29" s="12"/>
      <c r="G29" s="13"/>
    </row>
    <row r="30" spans="2:7" ht="42" customHeight="1">
      <c r="B30" s="18" t="s">
        <v>38</v>
      </c>
      <c r="C30" s="219" t="s">
        <v>24</v>
      </c>
      <c r="D30" s="220"/>
      <c r="E30" s="220"/>
      <c r="F30" s="12"/>
      <c r="G30" s="13"/>
    </row>
    <row r="31" spans="2:7" ht="28.9" customHeight="1">
      <c r="B31" s="18" t="s">
        <v>38</v>
      </c>
      <c r="C31" s="219" t="s">
        <v>25</v>
      </c>
      <c r="D31" s="220"/>
      <c r="E31" s="220"/>
      <c r="F31" s="12"/>
      <c r="G31" s="13"/>
    </row>
    <row r="32" spans="2:7" ht="28.9" customHeight="1">
      <c r="B32" s="18" t="s">
        <v>38</v>
      </c>
      <c r="C32" s="219" t="s">
        <v>223</v>
      </c>
      <c r="D32" s="220"/>
      <c r="E32" s="220"/>
      <c r="F32" s="12"/>
      <c r="G32" s="13"/>
    </row>
    <row r="33" spans="1:7" s="5" customFormat="1" ht="33" customHeight="1" thickBot="1">
      <c r="A33" s="3"/>
      <c r="B33" s="19" t="s">
        <v>38</v>
      </c>
      <c r="C33" s="221" t="s">
        <v>26</v>
      </c>
      <c r="D33" s="222"/>
      <c r="E33" s="222"/>
      <c r="F33" s="8"/>
      <c r="G33" s="9"/>
    </row>
    <row r="34" spans="1:7" ht="15">
      <c r="B34" s="20"/>
      <c r="C34" s="21"/>
      <c r="D34" s="22"/>
      <c r="E34" s="23"/>
      <c r="F34" s="12"/>
      <c r="G34" s="13"/>
    </row>
    <row r="35" spans="1:7">
      <c r="C35" s="25" t="s">
        <v>235</v>
      </c>
    </row>
    <row r="36" spans="1:7" ht="162" customHeight="1">
      <c r="C36" s="216" t="s">
        <v>236</v>
      </c>
      <c r="D36" s="216"/>
      <c r="E36" s="216"/>
    </row>
  </sheetData>
  <sheetProtection algorithmName="SHA-512" hashValue="xAP+JknjHWWpoM/h+14xtuhKEipcfNoMoVskJRsDbhRsK+LlJTJMpYBk+VGAyFDAo/8mz6CV5hvlrL5TrUQWNg==" saltValue="2ovFsuhz2SnlPTKLQYspHA==" spinCount="100000" sheet="1" objects="1" scenarios="1"/>
  <mergeCells count="32">
    <mergeCell ref="C5:E5"/>
    <mergeCell ref="C20:E20"/>
    <mergeCell ref="C2:E2"/>
    <mergeCell ref="C4:E4"/>
    <mergeCell ref="C6:E6"/>
    <mergeCell ref="C8:E8"/>
    <mergeCell ref="C9:E9"/>
    <mergeCell ref="C15:E15"/>
    <mergeCell ref="C19:E19"/>
    <mergeCell ref="C10:E10"/>
    <mergeCell ref="C11:E11"/>
    <mergeCell ref="C14:E14"/>
    <mergeCell ref="C17:E17"/>
    <mergeCell ref="C18:E18"/>
    <mergeCell ref="C7:E7"/>
    <mergeCell ref="C13:E13"/>
    <mergeCell ref="C36:E36"/>
    <mergeCell ref="C12:E12"/>
    <mergeCell ref="C30:E30"/>
    <mergeCell ref="C31:E31"/>
    <mergeCell ref="C33:E33"/>
    <mergeCell ref="C29:E29"/>
    <mergeCell ref="C21:E21"/>
    <mergeCell ref="C23:E23"/>
    <mergeCell ref="C24:E24"/>
    <mergeCell ref="C25:E25"/>
    <mergeCell ref="C28:E28"/>
    <mergeCell ref="C26:E26"/>
    <mergeCell ref="C27:E27"/>
    <mergeCell ref="C22:E22"/>
    <mergeCell ref="C32:E32"/>
    <mergeCell ref="C16:E16"/>
  </mergeCells>
  <pageMargins left="0.98425196850393704" right="0.39370078740157483" top="0.39370078740157483" bottom="0.3937007874015748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078A-4975-4178-B641-9C351B1F8273}">
  <dimension ref="A1:M253"/>
  <sheetViews>
    <sheetView tabSelected="1" view="pageBreakPreview" zoomScale="115" zoomScaleNormal="100" zoomScaleSheetLayoutView="115" workbookViewId="0">
      <selection activeCell="F251" sqref="F251"/>
    </sheetView>
  </sheetViews>
  <sheetFormatPr defaultColWidth="43.7109375" defaultRowHeight="12.75"/>
  <cols>
    <col min="1" max="1" width="2" style="10" customWidth="1"/>
    <col min="2" max="2" width="5" style="24" customWidth="1"/>
    <col min="3" max="3" width="38.42578125" style="25" customWidth="1"/>
    <col min="4" max="4" width="6.42578125" style="26" bestFit="1" customWidth="1"/>
    <col min="5" max="5" width="8.7109375" style="27" customWidth="1"/>
    <col min="6" max="6" width="12.85546875" style="28" bestFit="1" customWidth="1"/>
    <col min="7" max="7" width="13.42578125" style="28" bestFit="1" customWidth="1"/>
    <col min="8" max="8" width="9.140625" style="14" customWidth="1"/>
    <col min="9" max="9" width="8.7109375" style="14" bestFit="1" customWidth="1"/>
    <col min="10" max="10" width="9.140625" style="14" customWidth="1"/>
    <col min="11" max="11" width="13.140625" style="14" bestFit="1" customWidth="1"/>
    <col min="12" max="12" width="9.42578125" style="14" bestFit="1" customWidth="1"/>
    <col min="13" max="248" width="9.140625" style="14" customWidth="1"/>
    <col min="249" max="249" width="8.5703125" style="14" customWidth="1"/>
    <col min="250" max="250" width="3.140625" style="14" customWidth="1"/>
    <col min="251" max="251" width="42.140625" style="14" customWidth="1"/>
    <col min="252" max="252" width="5.5703125" style="14" customWidth="1"/>
    <col min="253" max="253" width="7.42578125" style="14" customWidth="1"/>
    <col min="254" max="254" width="9" style="14" customWidth="1"/>
    <col min="255" max="255" width="13.28515625" style="14" customWidth="1"/>
    <col min="256" max="256" width="43.7109375" style="14"/>
    <col min="257" max="257" width="10.7109375" style="14" customWidth="1"/>
    <col min="258" max="258" width="3.28515625" style="14" customWidth="1"/>
    <col min="259" max="259" width="35.7109375" style="14" customWidth="1"/>
    <col min="260" max="260" width="3.28515625" style="14" customWidth="1"/>
    <col min="261" max="261" width="7.7109375" style="14" customWidth="1"/>
    <col min="262" max="262" width="10.7109375" style="14" customWidth="1"/>
    <col min="263" max="263" width="15.7109375" style="14" customWidth="1"/>
    <col min="264" max="504" width="9.140625" style="14" customWidth="1"/>
    <col min="505" max="505" width="8.5703125" style="14" customWidth="1"/>
    <col min="506" max="506" width="3.140625" style="14" customWidth="1"/>
    <col min="507" max="507" width="42.140625" style="14" customWidth="1"/>
    <col min="508" max="508" width="5.5703125" style="14" customWidth="1"/>
    <col min="509" max="509" width="7.42578125" style="14" customWidth="1"/>
    <col min="510" max="510" width="9" style="14" customWidth="1"/>
    <col min="511" max="511" width="13.28515625" style="14" customWidth="1"/>
    <col min="512" max="512" width="43.7109375" style="14"/>
    <col min="513" max="513" width="10.7109375" style="14" customWidth="1"/>
    <col min="514" max="514" width="3.28515625" style="14" customWidth="1"/>
    <col min="515" max="515" width="35.7109375" style="14" customWidth="1"/>
    <col min="516" max="516" width="3.28515625" style="14" customWidth="1"/>
    <col min="517" max="517" width="7.7109375" style="14" customWidth="1"/>
    <col min="518" max="518" width="10.7109375" style="14" customWidth="1"/>
    <col min="519" max="519" width="15.7109375" style="14" customWidth="1"/>
    <col min="520" max="760" width="9.140625" style="14" customWidth="1"/>
    <col min="761" max="761" width="8.5703125" style="14" customWidth="1"/>
    <col min="762" max="762" width="3.140625" style="14" customWidth="1"/>
    <col min="763" max="763" width="42.140625" style="14" customWidth="1"/>
    <col min="764" max="764" width="5.5703125" style="14" customWidth="1"/>
    <col min="765" max="765" width="7.42578125" style="14" customWidth="1"/>
    <col min="766" max="766" width="9" style="14" customWidth="1"/>
    <col min="767" max="767" width="13.28515625" style="14" customWidth="1"/>
    <col min="768" max="768" width="43.7109375" style="14"/>
    <col min="769" max="769" width="10.7109375" style="14" customWidth="1"/>
    <col min="770" max="770" width="3.28515625" style="14" customWidth="1"/>
    <col min="771" max="771" width="35.7109375" style="14" customWidth="1"/>
    <col min="772" max="772" width="3.28515625" style="14" customWidth="1"/>
    <col min="773" max="773" width="7.7109375" style="14" customWidth="1"/>
    <col min="774" max="774" width="10.7109375" style="14" customWidth="1"/>
    <col min="775" max="775" width="15.7109375" style="14" customWidth="1"/>
    <col min="776" max="1016" width="9.140625" style="14" customWidth="1"/>
    <col min="1017" max="1017" width="8.5703125" style="14" customWidth="1"/>
    <col min="1018" max="1018" width="3.140625" style="14" customWidth="1"/>
    <col min="1019" max="1019" width="42.140625" style="14" customWidth="1"/>
    <col min="1020" max="1020" width="5.5703125" style="14" customWidth="1"/>
    <col min="1021" max="1021" width="7.42578125" style="14" customWidth="1"/>
    <col min="1022" max="1022" width="9" style="14" customWidth="1"/>
    <col min="1023" max="1023" width="13.28515625" style="14" customWidth="1"/>
    <col min="1024" max="1024" width="43.7109375" style="14"/>
    <col min="1025" max="1025" width="10.7109375" style="14" customWidth="1"/>
    <col min="1026" max="1026" width="3.28515625" style="14" customWidth="1"/>
    <col min="1027" max="1027" width="35.7109375" style="14" customWidth="1"/>
    <col min="1028" max="1028" width="3.28515625" style="14" customWidth="1"/>
    <col min="1029" max="1029" width="7.7109375" style="14" customWidth="1"/>
    <col min="1030" max="1030" width="10.7109375" style="14" customWidth="1"/>
    <col min="1031" max="1031" width="15.7109375" style="14" customWidth="1"/>
    <col min="1032" max="1272" width="9.140625" style="14" customWidth="1"/>
    <col min="1273" max="1273" width="8.5703125" style="14" customWidth="1"/>
    <col min="1274" max="1274" width="3.140625" style="14" customWidth="1"/>
    <col min="1275" max="1275" width="42.140625" style="14" customWidth="1"/>
    <col min="1276" max="1276" width="5.5703125" style="14" customWidth="1"/>
    <col min="1277" max="1277" width="7.42578125" style="14" customWidth="1"/>
    <col min="1278" max="1278" width="9" style="14" customWidth="1"/>
    <col min="1279" max="1279" width="13.28515625" style="14" customWidth="1"/>
    <col min="1280" max="1280" width="43.7109375" style="14"/>
    <col min="1281" max="1281" width="10.7109375" style="14" customWidth="1"/>
    <col min="1282" max="1282" width="3.28515625" style="14" customWidth="1"/>
    <col min="1283" max="1283" width="35.7109375" style="14" customWidth="1"/>
    <col min="1284" max="1284" width="3.28515625" style="14" customWidth="1"/>
    <col min="1285" max="1285" width="7.7109375" style="14" customWidth="1"/>
    <col min="1286" max="1286" width="10.7109375" style="14" customWidth="1"/>
    <col min="1287" max="1287" width="15.7109375" style="14" customWidth="1"/>
    <col min="1288" max="1528" width="9.140625" style="14" customWidth="1"/>
    <col min="1529" max="1529" width="8.5703125" style="14" customWidth="1"/>
    <col min="1530" max="1530" width="3.140625" style="14" customWidth="1"/>
    <col min="1531" max="1531" width="42.140625" style="14" customWidth="1"/>
    <col min="1532" max="1532" width="5.5703125" style="14" customWidth="1"/>
    <col min="1533" max="1533" width="7.42578125" style="14" customWidth="1"/>
    <col min="1534" max="1534" width="9" style="14" customWidth="1"/>
    <col min="1535" max="1535" width="13.28515625" style="14" customWidth="1"/>
    <col min="1536" max="1536" width="43.7109375" style="14"/>
    <col min="1537" max="1537" width="10.7109375" style="14" customWidth="1"/>
    <col min="1538" max="1538" width="3.28515625" style="14" customWidth="1"/>
    <col min="1539" max="1539" width="35.7109375" style="14" customWidth="1"/>
    <col min="1540" max="1540" width="3.28515625" style="14" customWidth="1"/>
    <col min="1541" max="1541" width="7.7109375" style="14" customWidth="1"/>
    <col min="1542" max="1542" width="10.7109375" style="14" customWidth="1"/>
    <col min="1543" max="1543" width="15.7109375" style="14" customWidth="1"/>
    <col min="1544" max="1784" width="9.140625" style="14" customWidth="1"/>
    <col min="1785" max="1785" width="8.5703125" style="14" customWidth="1"/>
    <col min="1786" max="1786" width="3.140625" style="14" customWidth="1"/>
    <col min="1787" max="1787" width="42.140625" style="14" customWidth="1"/>
    <col min="1788" max="1788" width="5.5703125" style="14" customWidth="1"/>
    <col min="1789" max="1789" width="7.42578125" style="14" customWidth="1"/>
    <col min="1790" max="1790" width="9" style="14" customWidth="1"/>
    <col min="1791" max="1791" width="13.28515625" style="14" customWidth="1"/>
    <col min="1792" max="1792" width="43.7109375" style="14"/>
    <col min="1793" max="1793" width="10.7109375" style="14" customWidth="1"/>
    <col min="1794" max="1794" width="3.28515625" style="14" customWidth="1"/>
    <col min="1795" max="1795" width="35.7109375" style="14" customWidth="1"/>
    <col min="1796" max="1796" width="3.28515625" style="14" customWidth="1"/>
    <col min="1797" max="1797" width="7.7109375" style="14" customWidth="1"/>
    <col min="1798" max="1798" width="10.7109375" style="14" customWidth="1"/>
    <col min="1799" max="1799" width="15.7109375" style="14" customWidth="1"/>
    <col min="1800" max="2040" width="9.140625" style="14" customWidth="1"/>
    <col min="2041" max="2041" width="8.5703125" style="14" customWidth="1"/>
    <col min="2042" max="2042" width="3.140625" style="14" customWidth="1"/>
    <col min="2043" max="2043" width="42.140625" style="14" customWidth="1"/>
    <col min="2044" max="2044" width="5.5703125" style="14" customWidth="1"/>
    <col min="2045" max="2045" width="7.42578125" style="14" customWidth="1"/>
    <col min="2046" max="2046" width="9" style="14" customWidth="1"/>
    <col min="2047" max="2047" width="13.28515625" style="14" customWidth="1"/>
    <col min="2048" max="2048" width="43.7109375" style="14"/>
    <col min="2049" max="2049" width="10.7109375" style="14" customWidth="1"/>
    <col min="2050" max="2050" width="3.28515625" style="14" customWidth="1"/>
    <col min="2051" max="2051" width="35.7109375" style="14" customWidth="1"/>
    <col min="2052" max="2052" width="3.28515625" style="14" customWidth="1"/>
    <col min="2053" max="2053" width="7.7109375" style="14" customWidth="1"/>
    <col min="2054" max="2054" width="10.7109375" style="14" customWidth="1"/>
    <col min="2055" max="2055" width="15.7109375" style="14" customWidth="1"/>
    <col min="2056" max="2296" width="9.140625" style="14" customWidth="1"/>
    <col min="2297" max="2297" width="8.5703125" style="14" customWidth="1"/>
    <col min="2298" max="2298" width="3.140625" style="14" customWidth="1"/>
    <col min="2299" max="2299" width="42.140625" style="14" customWidth="1"/>
    <col min="2300" max="2300" width="5.5703125" style="14" customWidth="1"/>
    <col min="2301" max="2301" width="7.42578125" style="14" customWidth="1"/>
    <col min="2302" max="2302" width="9" style="14" customWidth="1"/>
    <col min="2303" max="2303" width="13.28515625" style="14" customWidth="1"/>
    <col min="2304" max="2304" width="43.7109375" style="14"/>
    <col min="2305" max="2305" width="10.7109375" style="14" customWidth="1"/>
    <col min="2306" max="2306" width="3.28515625" style="14" customWidth="1"/>
    <col min="2307" max="2307" width="35.7109375" style="14" customWidth="1"/>
    <col min="2308" max="2308" width="3.28515625" style="14" customWidth="1"/>
    <col min="2309" max="2309" width="7.7109375" style="14" customWidth="1"/>
    <col min="2310" max="2310" width="10.7109375" style="14" customWidth="1"/>
    <col min="2311" max="2311" width="15.7109375" style="14" customWidth="1"/>
    <col min="2312" max="2552" width="9.140625" style="14" customWidth="1"/>
    <col min="2553" max="2553" width="8.5703125" style="14" customWidth="1"/>
    <col min="2554" max="2554" width="3.140625" style="14" customWidth="1"/>
    <col min="2555" max="2555" width="42.140625" style="14" customWidth="1"/>
    <col min="2556" max="2556" width="5.5703125" style="14" customWidth="1"/>
    <col min="2557" max="2557" width="7.42578125" style="14" customWidth="1"/>
    <col min="2558" max="2558" width="9" style="14" customWidth="1"/>
    <col min="2559" max="2559" width="13.28515625" style="14" customWidth="1"/>
    <col min="2560" max="2560" width="43.7109375" style="14"/>
    <col min="2561" max="2561" width="10.7109375" style="14" customWidth="1"/>
    <col min="2562" max="2562" width="3.28515625" style="14" customWidth="1"/>
    <col min="2563" max="2563" width="35.7109375" style="14" customWidth="1"/>
    <col min="2564" max="2564" width="3.28515625" style="14" customWidth="1"/>
    <col min="2565" max="2565" width="7.7109375" style="14" customWidth="1"/>
    <col min="2566" max="2566" width="10.7109375" style="14" customWidth="1"/>
    <col min="2567" max="2567" width="15.7109375" style="14" customWidth="1"/>
    <col min="2568" max="2808" width="9.140625" style="14" customWidth="1"/>
    <col min="2809" max="2809" width="8.5703125" style="14" customWidth="1"/>
    <col min="2810" max="2810" width="3.140625" style="14" customWidth="1"/>
    <col min="2811" max="2811" width="42.140625" style="14" customWidth="1"/>
    <col min="2812" max="2812" width="5.5703125" style="14" customWidth="1"/>
    <col min="2813" max="2813" width="7.42578125" style="14" customWidth="1"/>
    <col min="2814" max="2814" width="9" style="14" customWidth="1"/>
    <col min="2815" max="2815" width="13.28515625" style="14" customWidth="1"/>
    <col min="2816" max="2816" width="43.7109375" style="14"/>
    <col min="2817" max="2817" width="10.7109375" style="14" customWidth="1"/>
    <col min="2818" max="2818" width="3.28515625" style="14" customWidth="1"/>
    <col min="2819" max="2819" width="35.7109375" style="14" customWidth="1"/>
    <col min="2820" max="2820" width="3.28515625" style="14" customWidth="1"/>
    <col min="2821" max="2821" width="7.7109375" style="14" customWidth="1"/>
    <col min="2822" max="2822" width="10.7109375" style="14" customWidth="1"/>
    <col min="2823" max="2823" width="15.7109375" style="14" customWidth="1"/>
    <col min="2824" max="3064" width="9.140625" style="14" customWidth="1"/>
    <col min="3065" max="3065" width="8.5703125" style="14" customWidth="1"/>
    <col min="3066" max="3066" width="3.140625" style="14" customWidth="1"/>
    <col min="3067" max="3067" width="42.140625" style="14" customWidth="1"/>
    <col min="3068" max="3068" width="5.5703125" style="14" customWidth="1"/>
    <col min="3069" max="3069" width="7.42578125" style="14" customWidth="1"/>
    <col min="3070" max="3070" width="9" style="14" customWidth="1"/>
    <col min="3071" max="3071" width="13.28515625" style="14" customWidth="1"/>
    <col min="3072" max="3072" width="43.7109375" style="14"/>
    <col min="3073" max="3073" width="10.7109375" style="14" customWidth="1"/>
    <col min="3074" max="3074" width="3.28515625" style="14" customWidth="1"/>
    <col min="3075" max="3075" width="35.7109375" style="14" customWidth="1"/>
    <col min="3076" max="3076" width="3.28515625" style="14" customWidth="1"/>
    <col min="3077" max="3077" width="7.7109375" style="14" customWidth="1"/>
    <col min="3078" max="3078" width="10.7109375" style="14" customWidth="1"/>
    <col min="3079" max="3079" width="15.7109375" style="14" customWidth="1"/>
    <col min="3080" max="3320" width="9.140625" style="14" customWidth="1"/>
    <col min="3321" max="3321" width="8.5703125" style="14" customWidth="1"/>
    <col min="3322" max="3322" width="3.140625" style="14" customWidth="1"/>
    <col min="3323" max="3323" width="42.140625" style="14" customWidth="1"/>
    <col min="3324" max="3324" width="5.5703125" style="14" customWidth="1"/>
    <col min="3325" max="3325" width="7.42578125" style="14" customWidth="1"/>
    <col min="3326" max="3326" width="9" style="14" customWidth="1"/>
    <col min="3327" max="3327" width="13.28515625" style="14" customWidth="1"/>
    <col min="3328" max="3328" width="43.7109375" style="14"/>
    <col min="3329" max="3329" width="10.7109375" style="14" customWidth="1"/>
    <col min="3330" max="3330" width="3.28515625" style="14" customWidth="1"/>
    <col min="3331" max="3331" width="35.7109375" style="14" customWidth="1"/>
    <col min="3332" max="3332" width="3.28515625" style="14" customWidth="1"/>
    <col min="3333" max="3333" width="7.7109375" style="14" customWidth="1"/>
    <col min="3334" max="3334" width="10.7109375" style="14" customWidth="1"/>
    <col min="3335" max="3335" width="15.7109375" style="14" customWidth="1"/>
    <col min="3336" max="3576" width="9.140625" style="14" customWidth="1"/>
    <col min="3577" max="3577" width="8.5703125" style="14" customWidth="1"/>
    <col min="3578" max="3578" width="3.140625" style="14" customWidth="1"/>
    <col min="3579" max="3579" width="42.140625" style="14" customWidth="1"/>
    <col min="3580" max="3580" width="5.5703125" style="14" customWidth="1"/>
    <col min="3581" max="3581" width="7.42578125" style="14" customWidth="1"/>
    <col min="3582" max="3582" width="9" style="14" customWidth="1"/>
    <col min="3583" max="3583" width="13.28515625" style="14" customWidth="1"/>
    <col min="3584" max="3584" width="43.7109375" style="14"/>
    <col min="3585" max="3585" width="10.7109375" style="14" customWidth="1"/>
    <col min="3586" max="3586" width="3.28515625" style="14" customWidth="1"/>
    <col min="3587" max="3587" width="35.7109375" style="14" customWidth="1"/>
    <col min="3588" max="3588" width="3.28515625" style="14" customWidth="1"/>
    <col min="3589" max="3589" width="7.7109375" style="14" customWidth="1"/>
    <col min="3590" max="3590" width="10.7109375" style="14" customWidth="1"/>
    <col min="3591" max="3591" width="15.7109375" style="14" customWidth="1"/>
    <col min="3592" max="3832" width="9.140625" style="14" customWidth="1"/>
    <col min="3833" max="3833" width="8.5703125" style="14" customWidth="1"/>
    <col min="3834" max="3834" width="3.140625" style="14" customWidth="1"/>
    <col min="3835" max="3835" width="42.140625" style="14" customWidth="1"/>
    <col min="3836" max="3836" width="5.5703125" style="14" customWidth="1"/>
    <col min="3837" max="3837" width="7.42578125" style="14" customWidth="1"/>
    <col min="3838" max="3838" width="9" style="14" customWidth="1"/>
    <col min="3839" max="3839" width="13.28515625" style="14" customWidth="1"/>
    <col min="3840" max="3840" width="43.7109375" style="14"/>
    <col min="3841" max="3841" width="10.7109375" style="14" customWidth="1"/>
    <col min="3842" max="3842" width="3.28515625" style="14" customWidth="1"/>
    <col min="3843" max="3843" width="35.7109375" style="14" customWidth="1"/>
    <col min="3844" max="3844" width="3.28515625" style="14" customWidth="1"/>
    <col min="3845" max="3845" width="7.7109375" style="14" customWidth="1"/>
    <col min="3846" max="3846" width="10.7109375" style="14" customWidth="1"/>
    <col min="3847" max="3847" width="15.7109375" style="14" customWidth="1"/>
    <col min="3848" max="4088" width="9.140625" style="14" customWidth="1"/>
    <col min="4089" max="4089" width="8.5703125" style="14" customWidth="1"/>
    <col min="4090" max="4090" width="3.140625" style="14" customWidth="1"/>
    <col min="4091" max="4091" width="42.140625" style="14" customWidth="1"/>
    <col min="4092" max="4092" width="5.5703125" style="14" customWidth="1"/>
    <col min="4093" max="4093" width="7.42578125" style="14" customWidth="1"/>
    <col min="4094" max="4094" width="9" style="14" customWidth="1"/>
    <col min="4095" max="4095" width="13.28515625" style="14" customWidth="1"/>
    <col min="4096" max="4096" width="43.7109375" style="14"/>
    <col min="4097" max="4097" width="10.7109375" style="14" customWidth="1"/>
    <col min="4098" max="4098" width="3.28515625" style="14" customWidth="1"/>
    <col min="4099" max="4099" width="35.7109375" style="14" customWidth="1"/>
    <col min="4100" max="4100" width="3.28515625" style="14" customWidth="1"/>
    <col min="4101" max="4101" width="7.7109375" style="14" customWidth="1"/>
    <col min="4102" max="4102" width="10.7109375" style="14" customWidth="1"/>
    <col min="4103" max="4103" width="15.7109375" style="14" customWidth="1"/>
    <col min="4104" max="4344" width="9.140625" style="14" customWidth="1"/>
    <col min="4345" max="4345" width="8.5703125" style="14" customWidth="1"/>
    <col min="4346" max="4346" width="3.140625" style="14" customWidth="1"/>
    <col min="4347" max="4347" width="42.140625" style="14" customWidth="1"/>
    <col min="4348" max="4348" width="5.5703125" style="14" customWidth="1"/>
    <col min="4349" max="4349" width="7.42578125" style="14" customWidth="1"/>
    <col min="4350" max="4350" width="9" style="14" customWidth="1"/>
    <col min="4351" max="4351" width="13.28515625" style="14" customWidth="1"/>
    <col min="4352" max="4352" width="43.7109375" style="14"/>
    <col min="4353" max="4353" width="10.7109375" style="14" customWidth="1"/>
    <col min="4354" max="4354" width="3.28515625" style="14" customWidth="1"/>
    <col min="4355" max="4355" width="35.7109375" style="14" customWidth="1"/>
    <col min="4356" max="4356" width="3.28515625" style="14" customWidth="1"/>
    <col min="4357" max="4357" width="7.7109375" style="14" customWidth="1"/>
    <col min="4358" max="4358" width="10.7109375" style="14" customWidth="1"/>
    <col min="4359" max="4359" width="15.7109375" style="14" customWidth="1"/>
    <col min="4360" max="4600" width="9.140625" style="14" customWidth="1"/>
    <col min="4601" max="4601" width="8.5703125" style="14" customWidth="1"/>
    <col min="4602" max="4602" width="3.140625" style="14" customWidth="1"/>
    <col min="4603" max="4603" width="42.140625" style="14" customWidth="1"/>
    <col min="4604" max="4604" width="5.5703125" style="14" customWidth="1"/>
    <col min="4605" max="4605" width="7.42578125" style="14" customWidth="1"/>
    <col min="4606" max="4606" width="9" style="14" customWidth="1"/>
    <col min="4607" max="4607" width="13.28515625" style="14" customWidth="1"/>
    <col min="4608" max="4608" width="43.7109375" style="14"/>
    <col min="4609" max="4609" width="10.7109375" style="14" customWidth="1"/>
    <col min="4610" max="4610" width="3.28515625" style="14" customWidth="1"/>
    <col min="4611" max="4611" width="35.7109375" style="14" customWidth="1"/>
    <col min="4612" max="4612" width="3.28515625" style="14" customWidth="1"/>
    <col min="4613" max="4613" width="7.7109375" style="14" customWidth="1"/>
    <col min="4614" max="4614" width="10.7109375" style="14" customWidth="1"/>
    <col min="4615" max="4615" width="15.7109375" style="14" customWidth="1"/>
    <col min="4616" max="4856" width="9.140625" style="14" customWidth="1"/>
    <col min="4857" max="4857" width="8.5703125" style="14" customWidth="1"/>
    <col min="4858" max="4858" width="3.140625" style="14" customWidth="1"/>
    <col min="4859" max="4859" width="42.140625" style="14" customWidth="1"/>
    <col min="4860" max="4860" width="5.5703125" style="14" customWidth="1"/>
    <col min="4861" max="4861" width="7.42578125" style="14" customWidth="1"/>
    <col min="4862" max="4862" width="9" style="14" customWidth="1"/>
    <col min="4863" max="4863" width="13.28515625" style="14" customWidth="1"/>
    <col min="4864" max="4864" width="43.7109375" style="14"/>
    <col min="4865" max="4865" width="10.7109375" style="14" customWidth="1"/>
    <col min="4866" max="4866" width="3.28515625" style="14" customWidth="1"/>
    <col min="4867" max="4867" width="35.7109375" style="14" customWidth="1"/>
    <col min="4868" max="4868" width="3.28515625" style="14" customWidth="1"/>
    <col min="4869" max="4869" width="7.7109375" style="14" customWidth="1"/>
    <col min="4870" max="4870" width="10.7109375" style="14" customWidth="1"/>
    <col min="4871" max="4871" width="15.7109375" style="14" customWidth="1"/>
    <col min="4872" max="5112" width="9.140625" style="14" customWidth="1"/>
    <col min="5113" max="5113" width="8.5703125" style="14" customWidth="1"/>
    <col min="5114" max="5114" width="3.140625" style="14" customWidth="1"/>
    <col min="5115" max="5115" width="42.140625" style="14" customWidth="1"/>
    <col min="5116" max="5116" width="5.5703125" style="14" customWidth="1"/>
    <col min="5117" max="5117" width="7.42578125" style="14" customWidth="1"/>
    <col min="5118" max="5118" width="9" style="14" customWidth="1"/>
    <col min="5119" max="5119" width="13.28515625" style="14" customWidth="1"/>
    <col min="5120" max="5120" width="43.7109375" style="14"/>
    <col min="5121" max="5121" width="10.7109375" style="14" customWidth="1"/>
    <col min="5122" max="5122" width="3.28515625" style="14" customWidth="1"/>
    <col min="5123" max="5123" width="35.7109375" style="14" customWidth="1"/>
    <col min="5124" max="5124" width="3.28515625" style="14" customWidth="1"/>
    <col min="5125" max="5125" width="7.7109375" style="14" customWidth="1"/>
    <col min="5126" max="5126" width="10.7109375" style="14" customWidth="1"/>
    <col min="5127" max="5127" width="15.7109375" style="14" customWidth="1"/>
    <col min="5128" max="5368" width="9.140625" style="14" customWidth="1"/>
    <col min="5369" max="5369" width="8.5703125" style="14" customWidth="1"/>
    <col min="5370" max="5370" width="3.140625" style="14" customWidth="1"/>
    <col min="5371" max="5371" width="42.140625" style="14" customWidth="1"/>
    <col min="5372" max="5372" width="5.5703125" style="14" customWidth="1"/>
    <col min="5373" max="5373" width="7.42578125" style="14" customWidth="1"/>
    <col min="5374" max="5374" width="9" style="14" customWidth="1"/>
    <col min="5375" max="5375" width="13.28515625" style="14" customWidth="1"/>
    <col min="5376" max="5376" width="43.7109375" style="14"/>
    <col min="5377" max="5377" width="10.7109375" style="14" customWidth="1"/>
    <col min="5378" max="5378" width="3.28515625" style="14" customWidth="1"/>
    <col min="5379" max="5379" width="35.7109375" style="14" customWidth="1"/>
    <col min="5380" max="5380" width="3.28515625" style="14" customWidth="1"/>
    <col min="5381" max="5381" width="7.7109375" style="14" customWidth="1"/>
    <col min="5382" max="5382" width="10.7109375" style="14" customWidth="1"/>
    <col min="5383" max="5383" width="15.7109375" style="14" customWidth="1"/>
    <col min="5384" max="5624" width="9.140625" style="14" customWidth="1"/>
    <col min="5625" max="5625" width="8.5703125" style="14" customWidth="1"/>
    <col min="5626" max="5626" width="3.140625" style="14" customWidth="1"/>
    <col min="5627" max="5627" width="42.140625" style="14" customWidth="1"/>
    <col min="5628" max="5628" width="5.5703125" style="14" customWidth="1"/>
    <col min="5629" max="5629" width="7.42578125" style="14" customWidth="1"/>
    <col min="5630" max="5630" width="9" style="14" customWidth="1"/>
    <col min="5631" max="5631" width="13.28515625" style="14" customWidth="1"/>
    <col min="5632" max="5632" width="43.7109375" style="14"/>
    <col min="5633" max="5633" width="10.7109375" style="14" customWidth="1"/>
    <col min="5634" max="5634" width="3.28515625" style="14" customWidth="1"/>
    <col min="5635" max="5635" width="35.7109375" style="14" customWidth="1"/>
    <col min="5636" max="5636" width="3.28515625" style="14" customWidth="1"/>
    <col min="5637" max="5637" width="7.7109375" style="14" customWidth="1"/>
    <col min="5638" max="5638" width="10.7109375" style="14" customWidth="1"/>
    <col min="5639" max="5639" width="15.7109375" style="14" customWidth="1"/>
    <col min="5640" max="5880" width="9.140625" style="14" customWidth="1"/>
    <col min="5881" max="5881" width="8.5703125" style="14" customWidth="1"/>
    <col min="5882" max="5882" width="3.140625" style="14" customWidth="1"/>
    <col min="5883" max="5883" width="42.140625" style="14" customWidth="1"/>
    <col min="5884" max="5884" width="5.5703125" style="14" customWidth="1"/>
    <col min="5885" max="5885" width="7.42578125" style="14" customWidth="1"/>
    <col min="5886" max="5886" width="9" style="14" customWidth="1"/>
    <col min="5887" max="5887" width="13.28515625" style="14" customWidth="1"/>
    <col min="5888" max="5888" width="43.7109375" style="14"/>
    <col min="5889" max="5889" width="10.7109375" style="14" customWidth="1"/>
    <col min="5890" max="5890" width="3.28515625" style="14" customWidth="1"/>
    <col min="5891" max="5891" width="35.7109375" style="14" customWidth="1"/>
    <col min="5892" max="5892" width="3.28515625" style="14" customWidth="1"/>
    <col min="5893" max="5893" width="7.7109375" style="14" customWidth="1"/>
    <col min="5894" max="5894" width="10.7109375" style="14" customWidth="1"/>
    <col min="5895" max="5895" width="15.7109375" style="14" customWidth="1"/>
    <col min="5896" max="6136" width="9.140625" style="14" customWidth="1"/>
    <col min="6137" max="6137" width="8.5703125" style="14" customWidth="1"/>
    <col min="6138" max="6138" width="3.140625" style="14" customWidth="1"/>
    <col min="6139" max="6139" width="42.140625" style="14" customWidth="1"/>
    <col min="6140" max="6140" width="5.5703125" style="14" customWidth="1"/>
    <col min="6141" max="6141" width="7.42578125" style="14" customWidth="1"/>
    <col min="6142" max="6142" width="9" style="14" customWidth="1"/>
    <col min="6143" max="6143" width="13.28515625" style="14" customWidth="1"/>
    <col min="6144" max="6144" width="43.7109375" style="14"/>
    <col min="6145" max="6145" width="10.7109375" style="14" customWidth="1"/>
    <col min="6146" max="6146" width="3.28515625" style="14" customWidth="1"/>
    <col min="6147" max="6147" width="35.7109375" style="14" customWidth="1"/>
    <col min="6148" max="6148" width="3.28515625" style="14" customWidth="1"/>
    <col min="6149" max="6149" width="7.7109375" style="14" customWidth="1"/>
    <col min="6150" max="6150" width="10.7109375" style="14" customWidth="1"/>
    <col min="6151" max="6151" width="15.7109375" style="14" customWidth="1"/>
    <col min="6152" max="6392" width="9.140625" style="14" customWidth="1"/>
    <col min="6393" max="6393" width="8.5703125" style="14" customWidth="1"/>
    <col min="6394" max="6394" width="3.140625" style="14" customWidth="1"/>
    <col min="6395" max="6395" width="42.140625" style="14" customWidth="1"/>
    <col min="6396" max="6396" width="5.5703125" style="14" customWidth="1"/>
    <col min="6397" max="6397" width="7.42578125" style="14" customWidth="1"/>
    <col min="6398" max="6398" width="9" style="14" customWidth="1"/>
    <col min="6399" max="6399" width="13.28515625" style="14" customWidth="1"/>
    <col min="6400" max="6400" width="43.7109375" style="14"/>
    <col min="6401" max="6401" width="10.7109375" style="14" customWidth="1"/>
    <col min="6402" max="6402" width="3.28515625" style="14" customWidth="1"/>
    <col min="6403" max="6403" width="35.7109375" style="14" customWidth="1"/>
    <col min="6404" max="6404" width="3.28515625" style="14" customWidth="1"/>
    <col min="6405" max="6405" width="7.7109375" style="14" customWidth="1"/>
    <col min="6406" max="6406" width="10.7109375" style="14" customWidth="1"/>
    <col min="6407" max="6407" width="15.7109375" style="14" customWidth="1"/>
    <col min="6408" max="6648" width="9.140625" style="14" customWidth="1"/>
    <col min="6649" max="6649" width="8.5703125" style="14" customWidth="1"/>
    <col min="6650" max="6650" width="3.140625" style="14" customWidth="1"/>
    <col min="6651" max="6651" width="42.140625" style="14" customWidth="1"/>
    <col min="6652" max="6652" width="5.5703125" style="14" customWidth="1"/>
    <col min="6653" max="6653" width="7.42578125" style="14" customWidth="1"/>
    <col min="6654" max="6654" width="9" style="14" customWidth="1"/>
    <col min="6655" max="6655" width="13.28515625" style="14" customWidth="1"/>
    <col min="6656" max="6656" width="43.7109375" style="14"/>
    <col min="6657" max="6657" width="10.7109375" style="14" customWidth="1"/>
    <col min="6658" max="6658" width="3.28515625" style="14" customWidth="1"/>
    <col min="6659" max="6659" width="35.7109375" style="14" customWidth="1"/>
    <col min="6660" max="6660" width="3.28515625" style="14" customWidth="1"/>
    <col min="6661" max="6661" width="7.7109375" style="14" customWidth="1"/>
    <col min="6662" max="6662" width="10.7109375" style="14" customWidth="1"/>
    <col min="6663" max="6663" width="15.7109375" style="14" customWidth="1"/>
    <col min="6664" max="6904" width="9.140625" style="14" customWidth="1"/>
    <col min="6905" max="6905" width="8.5703125" style="14" customWidth="1"/>
    <col min="6906" max="6906" width="3.140625" style="14" customWidth="1"/>
    <col min="6907" max="6907" width="42.140625" style="14" customWidth="1"/>
    <col min="6908" max="6908" width="5.5703125" style="14" customWidth="1"/>
    <col min="6909" max="6909" width="7.42578125" style="14" customWidth="1"/>
    <col min="6910" max="6910" width="9" style="14" customWidth="1"/>
    <col min="6911" max="6911" width="13.28515625" style="14" customWidth="1"/>
    <col min="6912" max="6912" width="43.7109375" style="14"/>
    <col min="6913" max="6913" width="10.7109375" style="14" customWidth="1"/>
    <col min="6914" max="6914" width="3.28515625" style="14" customWidth="1"/>
    <col min="6915" max="6915" width="35.7109375" style="14" customWidth="1"/>
    <col min="6916" max="6916" width="3.28515625" style="14" customWidth="1"/>
    <col min="6917" max="6917" width="7.7109375" style="14" customWidth="1"/>
    <col min="6918" max="6918" width="10.7109375" style="14" customWidth="1"/>
    <col min="6919" max="6919" width="15.7109375" style="14" customWidth="1"/>
    <col min="6920" max="7160" width="9.140625" style="14" customWidth="1"/>
    <col min="7161" max="7161" width="8.5703125" style="14" customWidth="1"/>
    <col min="7162" max="7162" width="3.140625" style="14" customWidth="1"/>
    <col min="7163" max="7163" width="42.140625" style="14" customWidth="1"/>
    <col min="7164" max="7164" width="5.5703125" style="14" customWidth="1"/>
    <col min="7165" max="7165" width="7.42578125" style="14" customWidth="1"/>
    <col min="7166" max="7166" width="9" style="14" customWidth="1"/>
    <col min="7167" max="7167" width="13.28515625" style="14" customWidth="1"/>
    <col min="7168" max="7168" width="43.7109375" style="14"/>
    <col min="7169" max="7169" width="10.7109375" style="14" customWidth="1"/>
    <col min="7170" max="7170" width="3.28515625" style="14" customWidth="1"/>
    <col min="7171" max="7171" width="35.7109375" style="14" customWidth="1"/>
    <col min="7172" max="7172" width="3.28515625" style="14" customWidth="1"/>
    <col min="7173" max="7173" width="7.7109375" style="14" customWidth="1"/>
    <col min="7174" max="7174" width="10.7109375" style="14" customWidth="1"/>
    <col min="7175" max="7175" width="15.7109375" style="14" customWidth="1"/>
    <col min="7176" max="7416" width="9.140625" style="14" customWidth="1"/>
    <col min="7417" max="7417" width="8.5703125" style="14" customWidth="1"/>
    <col min="7418" max="7418" width="3.140625" style="14" customWidth="1"/>
    <col min="7419" max="7419" width="42.140625" style="14" customWidth="1"/>
    <col min="7420" max="7420" width="5.5703125" style="14" customWidth="1"/>
    <col min="7421" max="7421" width="7.42578125" style="14" customWidth="1"/>
    <col min="7422" max="7422" width="9" style="14" customWidth="1"/>
    <col min="7423" max="7423" width="13.28515625" style="14" customWidth="1"/>
    <col min="7424" max="7424" width="43.7109375" style="14"/>
    <col min="7425" max="7425" width="10.7109375" style="14" customWidth="1"/>
    <col min="7426" max="7426" width="3.28515625" style="14" customWidth="1"/>
    <col min="7427" max="7427" width="35.7109375" style="14" customWidth="1"/>
    <col min="7428" max="7428" width="3.28515625" style="14" customWidth="1"/>
    <col min="7429" max="7429" width="7.7109375" style="14" customWidth="1"/>
    <col min="7430" max="7430" width="10.7109375" style="14" customWidth="1"/>
    <col min="7431" max="7431" width="15.7109375" style="14" customWidth="1"/>
    <col min="7432" max="7672" width="9.140625" style="14" customWidth="1"/>
    <col min="7673" max="7673" width="8.5703125" style="14" customWidth="1"/>
    <col min="7674" max="7674" width="3.140625" style="14" customWidth="1"/>
    <col min="7675" max="7675" width="42.140625" style="14" customWidth="1"/>
    <col min="7676" max="7676" width="5.5703125" style="14" customWidth="1"/>
    <col min="7677" max="7677" width="7.42578125" style="14" customWidth="1"/>
    <col min="7678" max="7678" width="9" style="14" customWidth="1"/>
    <col min="7679" max="7679" width="13.28515625" style="14" customWidth="1"/>
    <col min="7680" max="7680" width="43.7109375" style="14"/>
    <col min="7681" max="7681" width="10.7109375" style="14" customWidth="1"/>
    <col min="7682" max="7682" width="3.28515625" style="14" customWidth="1"/>
    <col min="7683" max="7683" width="35.7109375" style="14" customWidth="1"/>
    <col min="7684" max="7684" width="3.28515625" style="14" customWidth="1"/>
    <col min="7685" max="7685" width="7.7109375" style="14" customWidth="1"/>
    <col min="7686" max="7686" width="10.7109375" style="14" customWidth="1"/>
    <col min="7687" max="7687" width="15.7109375" style="14" customWidth="1"/>
    <col min="7688" max="7928" width="9.140625" style="14" customWidth="1"/>
    <col min="7929" max="7929" width="8.5703125" style="14" customWidth="1"/>
    <col min="7930" max="7930" width="3.140625" style="14" customWidth="1"/>
    <col min="7931" max="7931" width="42.140625" style="14" customWidth="1"/>
    <col min="7932" max="7932" width="5.5703125" style="14" customWidth="1"/>
    <col min="7933" max="7933" width="7.42578125" style="14" customWidth="1"/>
    <col min="7934" max="7934" width="9" style="14" customWidth="1"/>
    <col min="7935" max="7935" width="13.28515625" style="14" customWidth="1"/>
    <col min="7936" max="7936" width="43.7109375" style="14"/>
    <col min="7937" max="7937" width="10.7109375" style="14" customWidth="1"/>
    <col min="7938" max="7938" width="3.28515625" style="14" customWidth="1"/>
    <col min="7939" max="7939" width="35.7109375" style="14" customWidth="1"/>
    <col min="7940" max="7940" width="3.28515625" style="14" customWidth="1"/>
    <col min="7941" max="7941" width="7.7109375" style="14" customWidth="1"/>
    <col min="7942" max="7942" width="10.7109375" style="14" customWidth="1"/>
    <col min="7943" max="7943" width="15.7109375" style="14" customWidth="1"/>
    <col min="7944" max="8184" width="9.140625" style="14" customWidth="1"/>
    <col min="8185" max="8185" width="8.5703125" style="14" customWidth="1"/>
    <col min="8186" max="8186" width="3.140625" style="14" customWidth="1"/>
    <col min="8187" max="8187" width="42.140625" style="14" customWidth="1"/>
    <col min="8188" max="8188" width="5.5703125" style="14" customWidth="1"/>
    <col min="8189" max="8189" width="7.42578125" style="14" customWidth="1"/>
    <col min="8190" max="8190" width="9" style="14" customWidth="1"/>
    <col min="8191" max="8191" width="13.28515625" style="14" customWidth="1"/>
    <col min="8192" max="8192" width="43.7109375" style="14"/>
    <col min="8193" max="8193" width="10.7109375" style="14" customWidth="1"/>
    <col min="8194" max="8194" width="3.28515625" style="14" customWidth="1"/>
    <col min="8195" max="8195" width="35.7109375" style="14" customWidth="1"/>
    <col min="8196" max="8196" width="3.28515625" style="14" customWidth="1"/>
    <col min="8197" max="8197" width="7.7109375" style="14" customWidth="1"/>
    <col min="8198" max="8198" width="10.7109375" style="14" customWidth="1"/>
    <col min="8199" max="8199" width="15.7109375" style="14" customWidth="1"/>
    <col min="8200" max="8440" width="9.140625" style="14" customWidth="1"/>
    <col min="8441" max="8441" width="8.5703125" style="14" customWidth="1"/>
    <col min="8442" max="8442" width="3.140625" style="14" customWidth="1"/>
    <col min="8443" max="8443" width="42.140625" style="14" customWidth="1"/>
    <col min="8444" max="8444" width="5.5703125" style="14" customWidth="1"/>
    <col min="8445" max="8445" width="7.42578125" style="14" customWidth="1"/>
    <col min="8446" max="8446" width="9" style="14" customWidth="1"/>
    <col min="8447" max="8447" width="13.28515625" style="14" customWidth="1"/>
    <col min="8448" max="8448" width="43.7109375" style="14"/>
    <col min="8449" max="8449" width="10.7109375" style="14" customWidth="1"/>
    <col min="8450" max="8450" width="3.28515625" style="14" customWidth="1"/>
    <col min="8451" max="8451" width="35.7109375" style="14" customWidth="1"/>
    <col min="8452" max="8452" width="3.28515625" style="14" customWidth="1"/>
    <col min="8453" max="8453" width="7.7109375" style="14" customWidth="1"/>
    <col min="8454" max="8454" width="10.7109375" style="14" customWidth="1"/>
    <col min="8455" max="8455" width="15.7109375" style="14" customWidth="1"/>
    <col min="8456" max="8696" width="9.140625" style="14" customWidth="1"/>
    <col min="8697" max="8697" width="8.5703125" style="14" customWidth="1"/>
    <col min="8698" max="8698" width="3.140625" style="14" customWidth="1"/>
    <col min="8699" max="8699" width="42.140625" style="14" customWidth="1"/>
    <col min="8700" max="8700" width="5.5703125" style="14" customWidth="1"/>
    <col min="8701" max="8701" width="7.42578125" style="14" customWidth="1"/>
    <col min="8702" max="8702" width="9" style="14" customWidth="1"/>
    <col min="8703" max="8703" width="13.28515625" style="14" customWidth="1"/>
    <col min="8704" max="8704" width="43.7109375" style="14"/>
    <col min="8705" max="8705" width="10.7109375" style="14" customWidth="1"/>
    <col min="8706" max="8706" width="3.28515625" style="14" customWidth="1"/>
    <col min="8707" max="8707" width="35.7109375" style="14" customWidth="1"/>
    <col min="8708" max="8708" width="3.28515625" style="14" customWidth="1"/>
    <col min="8709" max="8709" width="7.7109375" style="14" customWidth="1"/>
    <col min="8710" max="8710" width="10.7109375" style="14" customWidth="1"/>
    <col min="8711" max="8711" width="15.7109375" style="14" customWidth="1"/>
    <col min="8712" max="8952" width="9.140625" style="14" customWidth="1"/>
    <col min="8953" max="8953" width="8.5703125" style="14" customWidth="1"/>
    <col min="8954" max="8954" width="3.140625" style="14" customWidth="1"/>
    <col min="8955" max="8955" width="42.140625" style="14" customWidth="1"/>
    <col min="8956" max="8956" width="5.5703125" style="14" customWidth="1"/>
    <col min="8957" max="8957" width="7.42578125" style="14" customWidth="1"/>
    <col min="8958" max="8958" width="9" style="14" customWidth="1"/>
    <col min="8959" max="8959" width="13.28515625" style="14" customWidth="1"/>
    <col min="8960" max="8960" width="43.7109375" style="14"/>
    <col min="8961" max="8961" width="10.7109375" style="14" customWidth="1"/>
    <col min="8962" max="8962" width="3.28515625" style="14" customWidth="1"/>
    <col min="8963" max="8963" width="35.7109375" style="14" customWidth="1"/>
    <col min="8964" max="8964" width="3.28515625" style="14" customWidth="1"/>
    <col min="8965" max="8965" width="7.7109375" style="14" customWidth="1"/>
    <col min="8966" max="8966" width="10.7109375" style="14" customWidth="1"/>
    <col min="8967" max="8967" width="15.7109375" style="14" customWidth="1"/>
    <col min="8968" max="9208" width="9.140625" style="14" customWidth="1"/>
    <col min="9209" max="9209" width="8.5703125" style="14" customWidth="1"/>
    <col min="9210" max="9210" width="3.140625" style="14" customWidth="1"/>
    <col min="9211" max="9211" width="42.140625" style="14" customWidth="1"/>
    <col min="9212" max="9212" width="5.5703125" style="14" customWidth="1"/>
    <col min="9213" max="9213" width="7.42578125" style="14" customWidth="1"/>
    <col min="9214" max="9214" width="9" style="14" customWidth="1"/>
    <col min="9215" max="9215" width="13.28515625" style="14" customWidth="1"/>
    <col min="9216" max="9216" width="43.7109375" style="14"/>
    <col min="9217" max="9217" width="10.7109375" style="14" customWidth="1"/>
    <col min="9218" max="9218" width="3.28515625" style="14" customWidth="1"/>
    <col min="9219" max="9219" width="35.7109375" style="14" customWidth="1"/>
    <col min="9220" max="9220" width="3.28515625" style="14" customWidth="1"/>
    <col min="9221" max="9221" width="7.7109375" style="14" customWidth="1"/>
    <col min="9222" max="9222" width="10.7109375" style="14" customWidth="1"/>
    <col min="9223" max="9223" width="15.7109375" style="14" customWidth="1"/>
    <col min="9224" max="9464" width="9.140625" style="14" customWidth="1"/>
    <col min="9465" max="9465" width="8.5703125" style="14" customWidth="1"/>
    <col min="9466" max="9466" width="3.140625" style="14" customWidth="1"/>
    <col min="9467" max="9467" width="42.140625" style="14" customWidth="1"/>
    <col min="9468" max="9468" width="5.5703125" style="14" customWidth="1"/>
    <col min="9469" max="9469" width="7.42578125" style="14" customWidth="1"/>
    <col min="9470" max="9470" width="9" style="14" customWidth="1"/>
    <col min="9471" max="9471" width="13.28515625" style="14" customWidth="1"/>
    <col min="9472" max="9472" width="43.7109375" style="14"/>
    <col min="9473" max="9473" width="10.7109375" style="14" customWidth="1"/>
    <col min="9474" max="9474" width="3.28515625" style="14" customWidth="1"/>
    <col min="9475" max="9475" width="35.7109375" style="14" customWidth="1"/>
    <col min="9476" max="9476" width="3.28515625" style="14" customWidth="1"/>
    <col min="9477" max="9477" width="7.7109375" style="14" customWidth="1"/>
    <col min="9478" max="9478" width="10.7109375" style="14" customWidth="1"/>
    <col min="9479" max="9479" width="15.7109375" style="14" customWidth="1"/>
    <col min="9480" max="9720" width="9.140625" style="14" customWidth="1"/>
    <col min="9721" max="9721" width="8.5703125" style="14" customWidth="1"/>
    <col min="9722" max="9722" width="3.140625" style="14" customWidth="1"/>
    <col min="9723" max="9723" width="42.140625" style="14" customWidth="1"/>
    <col min="9724" max="9724" width="5.5703125" style="14" customWidth="1"/>
    <col min="9725" max="9725" width="7.42578125" style="14" customWidth="1"/>
    <col min="9726" max="9726" width="9" style="14" customWidth="1"/>
    <col min="9727" max="9727" width="13.28515625" style="14" customWidth="1"/>
    <col min="9728" max="9728" width="43.7109375" style="14"/>
    <col min="9729" max="9729" width="10.7109375" style="14" customWidth="1"/>
    <col min="9730" max="9730" width="3.28515625" style="14" customWidth="1"/>
    <col min="9731" max="9731" width="35.7109375" style="14" customWidth="1"/>
    <col min="9732" max="9732" width="3.28515625" style="14" customWidth="1"/>
    <col min="9733" max="9733" width="7.7109375" style="14" customWidth="1"/>
    <col min="9734" max="9734" width="10.7109375" style="14" customWidth="1"/>
    <col min="9735" max="9735" width="15.7109375" style="14" customWidth="1"/>
    <col min="9736" max="9976" width="9.140625" style="14" customWidth="1"/>
    <col min="9977" max="9977" width="8.5703125" style="14" customWidth="1"/>
    <col min="9978" max="9978" width="3.140625" style="14" customWidth="1"/>
    <col min="9979" max="9979" width="42.140625" style="14" customWidth="1"/>
    <col min="9980" max="9980" width="5.5703125" style="14" customWidth="1"/>
    <col min="9981" max="9981" width="7.42578125" style="14" customWidth="1"/>
    <col min="9982" max="9982" width="9" style="14" customWidth="1"/>
    <col min="9983" max="9983" width="13.28515625" style="14" customWidth="1"/>
    <col min="9984" max="9984" width="43.7109375" style="14"/>
    <col min="9985" max="9985" width="10.7109375" style="14" customWidth="1"/>
    <col min="9986" max="9986" width="3.28515625" style="14" customWidth="1"/>
    <col min="9987" max="9987" width="35.7109375" style="14" customWidth="1"/>
    <col min="9988" max="9988" width="3.28515625" style="14" customWidth="1"/>
    <col min="9989" max="9989" width="7.7109375" style="14" customWidth="1"/>
    <col min="9990" max="9990" width="10.7109375" style="14" customWidth="1"/>
    <col min="9991" max="9991" width="15.7109375" style="14" customWidth="1"/>
    <col min="9992" max="10232" width="9.140625" style="14" customWidth="1"/>
    <col min="10233" max="10233" width="8.5703125" style="14" customWidth="1"/>
    <col min="10234" max="10234" width="3.140625" style="14" customWidth="1"/>
    <col min="10235" max="10235" width="42.140625" style="14" customWidth="1"/>
    <col min="10236" max="10236" width="5.5703125" style="14" customWidth="1"/>
    <col min="10237" max="10237" width="7.42578125" style="14" customWidth="1"/>
    <col min="10238" max="10238" width="9" style="14" customWidth="1"/>
    <col min="10239" max="10239" width="13.28515625" style="14" customWidth="1"/>
    <col min="10240" max="10240" width="43.7109375" style="14"/>
    <col min="10241" max="10241" width="10.7109375" style="14" customWidth="1"/>
    <col min="10242" max="10242" width="3.28515625" style="14" customWidth="1"/>
    <col min="10243" max="10243" width="35.7109375" style="14" customWidth="1"/>
    <col min="10244" max="10244" width="3.28515625" style="14" customWidth="1"/>
    <col min="10245" max="10245" width="7.7109375" style="14" customWidth="1"/>
    <col min="10246" max="10246" width="10.7109375" style="14" customWidth="1"/>
    <col min="10247" max="10247" width="15.7109375" style="14" customWidth="1"/>
    <col min="10248" max="10488" width="9.140625" style="14" customWidth="1"/>
    <col min="10489" max="10489" width="8.5703125" style="14" customWidth="1"/>
    <col min="10490" max="10490" width="3.140625" style="14" customWidth="1"/>
    <col min="10491" max="10491" width="42.140625" style="14" customWidth="1"/>
    <col min="10492" max="10492" width="5.5703125" style="14" customWidth="1"/>
    <col min="10493" max="10493" width="7.42578125" style="14" customWidth="1"/>
    <col min="10494" max="10494" width="9" style="14" customWidth="1"/>
    <col min="10495" max="10495" width="13.28515625" style="14" customWidth="1"/>
    <col min="10496" max="10496" width="43.7109375" style="14"/>
    <col min="10497" max="10497" width="10.7109375" style="14" customWidth="1"/>
    <col min="10498" max="10498" width="3.28515625" style="14" customWidth="1"/>
    <col min="10499" max="10499" width="35.7109375" style="14" customWidth="1"/>
    <col min="10500" max="10500" width="3.28515625" style="14" customWidth="1"/>
    <col min="10501" max="10501" width="7.7109375" style="14" customWidth="1"/>
    <col min="10502" max="10502" width="10.7109375" style="14" customWidth="1"/>
    <col min="10503" max="10503" width="15.7109375" style="14" customWidth="1"/>
    <col min="10504" max="10744" width="9.140625" style="14" customWidth="1"/>
    <col min="10745" max="10745" width="8.5703125" style="14" customWidth="1"/>
    <col min="10746" max="10746" width="3.140625" style="14" customWidth="1"/>
    <col min="10747" max="10747" width="42.140625" style="14" customWidth="1"/>
    <col min="10748" max="10748" width="5.5703125" style="14" customWidth="1"/>
    <col min="10749" max="10749" width="7.42578125" style="14" customWidth="1"/>
    <col min="10750" max="10750" width="9" style="14" customWidth="1"/>
    <col min="10751" max="10751" width="13.28515625" style="14" customWidth="1"/>
    <col min="10752" max="10752" width="43.7109375" style="14"/>
    <col min="10753" max="10753" width="10.7109375" style="14" customWidth="1"/>
    <col min="10754" max="10754" width="3.28515625" style="14" customWidth="1"/>
    <col min="10755" max="10755" width="35.7109375" style="14" customWidth="1"/>
    <col min="10756" max="10756" width="3.28515625" style="14" customWidth="1"/>
    <col min="10757" max="10757" width="7.7109375" style="14" customWidth="1"/>
    <col min="10758" max="10758" width="10.7109375" style="14" customWidth="1"/>
    <col min="10759" max="10759" width="15.7109375" style="14" customWidth="1"/>
    <col min="10760" max="11000" width="9.140625" style="14" customWidth="1"/>
    <col min="11001" max="11001" width="8.5703125" style="14" customWidth="1"/>
    <col min="11002" max="11002" width="3.140625" style="14" customWidth="1"/>
    <col min="11003" max="11003" width="42.140625" style="14" customWidth="1"/>
    <col min="11004" max="11004" width="5.5703125" style="14" customWidth="1"/>
    <col min="11005" max="11005" width="7.42578125" style="14" customWidth="1"/>
    <col min="11006" max="11006" width="9" style="14" customWidth="1"/>
    <col min="11007" max="11007" width="13.28515625" style="14" customWidth="1"/>
    <col min="11008" max="11008" width="43.7109375" style="14"/>
    <col min="11009" max="11009" width="10.7109375" style="14" customWidth="1"/>
    <col min="11010" max="11010" width="3.28515625" style="14" customWidth="1"/>
    <col min="11011" max="11011" width="35.7109375" style="14" customWidth="1"/>
    <col min="11012" max="11012" width="3.28515625" style="14" customWidth="1"/>
    <col min="11013" max="11013" width="7.7109375" style="14" customWidth="1"/>
    <col min="11014" max="11014" width="10.7109375" style="14" customWidth="1"/>
    <col min="11015" max="11015" width="15.7109375" style="14" customWidth="1"/>
    <col min="11016" max="11256" width="9.140625" style="14" customWidth="1"/>
    <col min="11257" max="11257" width="8.5703125" style="14" customWidth="1"/>
    <col min="11258" max="11258" width="3.140625" style="14" customWidth="1"/>
    <col min="11259" max="11259" width="42.140625" style="14" customWidth="1"/>
    <col min="11260" max="11260" width="5.5703125" style="14" customWidth="1"/>
    <col min="11261" max="11261" width="7.42578125" style="14" customWidth="1"/>
    <col min="11262" max="11262" width="9" style="14" customWidth="1"/>
    <col min="11263" max="11263" width="13.28515625" style="14" customWidth="1"/>
    <col min="11264" max="11264" width="43.7109375" style="14"/>
    <col min="11265" max="11265" width="10.7109375" style="14" customWidth="1"/>
    <col min="11266" max="11266" width="3.28515625" style="14" customWidth="1"/>
    <col min="11267" max="11267" width="35.7109375" style="14" customWidth="1"/>
    <col min="11268" max="11268" width="3.28515625" style="14" customWidth="1"/>
    <col min="11269" max="11269" width="7.7109375" style="14" customWidth="1"/>
    <col min="11270" max="11270" width="10.7109375" style="14" customWidth="1"/>
    <col min="11271" max="11271" width="15.7109375" style="14" customWidth="1"/>
    <col min="11272" max="11512" width="9.140625" style="14" customWidth="1"/>
    <col min="11513" max="11513" width="8.5703125" style="14" customWidth="1"/>
    <col min="11514" max="11514" width="3.140625" style="14" customWidth="1"/>
    <col min="11515" max="11515" width="42.140625" style="14" customWidth="1"/>
    <col min="11516" max="11516" width="5.5703125" style="14" customWidth="1"/>
    <col min="11517" max="11517" width="7.42578125" style="14" customWidth="1"/>
    <col min="11518" max="11518" width="9" style="14" customWidth="1"/>
    <col min="11519" max="11519" width="13.28515625" style="14" customWidth="1"/>
    <col min="11520" max="11520" width="43.7109375" style="14"/>
    <col min="11521" max="11521" width="10.7109375" style="14" customWidth="1"/>
    <col min="11522" max="11522" width="3.28515625" style="14" customWidth="1"/>
    <col min="11523" max="11523" width="35.7109375" style="14" customWidth="1"/>
    <col min="11524" max="11524" width="3.28515625" style="14" customWidth="1"/>
    <col min="11525" max="11525" width="7.7109375" style="14" customWidth="1"/>
    <col min="11526" max="11526" width="10.7109375" style="14" customWidth="1"/>
    <col min="11527" max="11527" width="15.7109375" style="14" customWidth="1"/>
    <col min="11528" max="11768" width="9.140625" style="14" customWidth="1"/>
    <col min="11769" max="11769" width="8.5703125" style="14" customWidth="1"/>
    <col min="11770" max="11770" width="3.140625" style="14" customWidth="1"/>
    <col min="11771" max="11771" width="42.140625" style="14" customWidth="1"/>
    <col min="11772" max="11772" width="5.5703125" style="14" customWidth="1"/>
    <col min="11773" max="11773" width="7.42578125" style="14" customWidth="1"/>
    <col min="11774" max="11774" width="9" style="14" customWidth="1"/>
    <col min="11775" max="11775" width="13.28515625" style="14" customWidth="1"/>
    <col min="11776" max="11776" width="43.7109375" style="14"/>
    <col min="11777" max="11777" width="10.7109375" style="14" customWidth="1"/>
    <col min="11778" max="11778" width="3.28515625" style="14" customWidth="1"/>
    <col min="11779" max="11779" width="35.7109375" style="14" customWidth="1"/>
    <col min="11780" max="11780" width="3.28515625" style="14" customWidth="1"/>
    <col min="11781" max="11781" width="7.7109375" style="14" customWidth="1"/>
    <col min="11782" max="11782" width="10.7109375" style="14" customWidth="1"/>
    <col min="11783" max="11783" width="15.7109375" style="14" customWidth="1"/>
    <col min="11784" max="12024" width="9.140625" style="14" customWidth="1"/>
    <col min="12025" max="12025" width="8.5703125" style="14" customWidth="1"/>
    <col min="12026" max="12026" width="3.140625" style="14" customWidth="1"/>
    <col min="12027" max="12027" width="42.140625" style="14" customWidth="1"/>
    <col min="12028" max="12028" width="5.5703125" style="14" customWidth="1"/>
    <col min="12029" max="12029" width="7.42578125" style="14" customWidth="1"/>
    <col min="12030" max="12030" width="9" style="14" customWidth="1"/>
    <col min="12031" max="12031" width="13.28515625" style="14" customWidth="1"/>
    <col min="12032" max="12032" width="43.7109375" style="14"/>
    <col min="12033" max="12033" width="10.7109375" style="14" customWidth="1"/>
    <col min="12034" max="12034" width="3.28515625" style="14" customWidth="1"/>
    <col min="12035" max="12035" width="35.7109375" style="14" customWidth="1"/>
    <col min="12036" max="12036" width="3.28515625" style="14" customWidth="1"/>
    <col min="12037" max="12037" width="7.7109375" style="14" customWidth="1"/>
    <col min="12038" max="12038" width="10.7109375" style="14" customWidth="1"/>
    <col min="12039" max="12039" width="15.7109375" style="14" customWidth="1"/>
    <col min="12040" max="12280" width="9.140625" style="14" customWidth="1"/>
    <col min="12281" max="12281" width="8.5703125" style="14" customWidth="1"/>
    <col min="12282" max="12282" width="3.140625" style="14" customWidth="1"/>
    <col min="12283" max="12283" width="42.140625" style="14" customWidth="1"/>
    <col min="12284" max="12284" width="5.5703125" style="14" customWidth="1"/>
    <col min="12285" max="12285" width="7.42578125" style="14" customWidth="1"/>
    <col min="12286" max="12286" width="9" style="14" customWidth="1"/>
    <col min="12287" max="12287" width="13.28515625" style="14" customWidth="1"/>
    <col min="12288" max="12288" width="43.7109375" style="14"/>
    <col min="12289" max="12289" width="10.7109375" style="14" customWidth="1"/>
    <col min="12290" max="12290" width="3.28515625" style="14" customWidth="1"/>
    <col min="12291" max="12291" width="35.7109375" style="14" customWidth="1"/>
    <col min="12292" max="12292" width="3.28515625" style="14" customWidth="1"/>
    <col min="12293" max="12293" width="7.7109375" style="14" customWidth="1"/>
    <col min="12294" max="12294" width="10.7109375" style="14" customWidth="1"/>
    <col min="12295" max="12295" width="15.7109375" style="14" customWidth="1"/>
    <col min="12296" max="12536" width="9.140625" style="14" customWidth="1"/>
    <col min="12537" max="12537" width="8.5703125" style="14" customWidth="1"/>
    <col min="12538" max="12538" width="3.140625" style="14" customWidth="1"/>
    <col min="12539" max="12539" width="42.140625" style="14" customWidth="1"/>
    <col min="12540" max="12540" width="5.5703125" style="14" customWidth="1"/>
    <col min="12541" max="12541" width="7.42578125" style="14" customWidth="1"/>
    <col min="12542" max="12542" width="9" style="14" customWidth="1"/>
    <col min="12543" max="12543" width="13.28515625" style="14" customWidth="1"/>
    <col min="12544" max="12544" width="43.7109375" style="14"/>
    <col min="12545" max="12545" width="10.7109375" style="14" customWidth="1"/>
    <col min="12546" max="12546" width="3.28515625" style="14" customWidth="1"/>
    <col min="12547" max="12547" width="35.7109375" style="14" customWidth="1"/>
    <col min="12548" max="12548" width="3.28515625" style="14" customWidth="1"/>
    <col min="12549" max="12549" width="7.7109375" style="14" customWidth="1"/>
    <col min="12550" max="12550" width="10.7109375" style="14" customWidth="1"/>
    <col min="12551" max="12551" width="15.7109375" style="14" customWidth="1"/>
    <col min="12552" max="12792" width="9.140625" style="14" customWidth="1"/>
    <col min="12793" max="12793" width="8.5703125" style="14" customWidth="1"/>
    <col min="12794" max="12794" width="3.140625" style="14" customWidth="1"/>
    <col min="12795" max="12795" width="42.140625" style="14" customWidth="1"/>
    <col min="12796" max="12796" width="5.5703125" style="14" customWidth="1"/>
    <col min="12797" max="12797" width="7.42578125" style="14" customWidth="1"/>
    <col min="12798" max="12798" width="9" style="14" customWidth="1"/>
    <col min="12799" max="12799" width="13.28515625" style="14" customWidth="1"/>
    <col min="12800" max="12800" width="43.7109375" style="14"/>
    <col min="12801" max="12801" width="10.7109375" style="14" customWidth="1"/>
    <col min="12802" max="12802" width="3.28515625" style="14" customWidth="1"/>
    <col min="12803" max="12803" width="35.7109375" style="14" customWidth="1"/>
    <col min="12804" max="12804" width="3.28515625" style="14" customWidth="1"/>
    <col min="12805" max="12805" width="7.7109375" style="14" customWidth="1"/>
    <col min="12806" max="12806" width="10.7109375" style="14" customWidth="1"/>
    <col min="12807" max="12807" width="15.7109375" style="14" customWidth="1"/>
    <col min="12808" max="13048" width="9.140625" style="14" customWidth="1"/>
    <col min="13049" max="13049" width="8.5703125" style="14" customWidth="1"/>
    <col min="13050" max="13050" width="3.140625" style="14" customWidth="1"/>
    <col min="13051" max="13051" width="42.140625" style="14" customWidth="1"/>
    <col min="13052" max="13052" width="5.5703125" style="14" customWidth="1"/>
    <col min="13053" max="13053" width="7.42578125" style="14" customWidth="1"/>
    <col min="13054" max="13054" width="9" style="14" customWidth="1"/>
    <col min="13055" max="13055" width="13.28515625" style="14" customWidth="1"/>
    <col min="13056" max="13056" width="43.7109375" style="14"/>
    <col min="13057" max="13057" width="10.7109375" style="14" customWidth="1"/>
    <col min="13058" max="13058" width="3.28515625" style="14" customWidth="1"/>
    <col min="13059" max="13059" width="35.7109375" style="14" customWidth="1"/>
    <col min="13060" max="13060" width="3.28515625" style="14" customWidth="1"/>
    <col min="13061" max="13061" width="7.7109375" style="14" customWidth="1"/>
    <col min="13062" max="13062" width="10.7109375" style="14" customWidth="1"/>
    <col min="13063" max="13063" width="15.7109375" style="14" customWidth="1"/>
    <col min="13064" max="13304" width="9.140625" style="14" customWidth="1"/>
    <col min="13305" max="13305" width="8.5703125" style="14" customWidth="1"/>
    <col min="13306" max="13306" width="3.140625" style="14" customWidth="1"/>
    <col min="13307" max="13307" width="42.140625" style="14" customWidth="1"/>
    <col min="13308" max="13308" width="5.5703125" style="14" customWidth="1"/>
    <col min="13309" max="13309" width="7.42578125" style="14" customWidth="1"/>
    <col min="13310" max="13310" width="9" style="14" customWidth="1"/>
    <col min="13311" max="13311" width="13.28515625" style="14" customWidth="1"/>
    <col min="13312" max="13312" width="43.7109375" style="14"/>
    <col min="13313" max="13313" width="10.7109375" style="14" customWidth="1"/>
    <col min="13314" max="13314" width="3.28515625" style="14" customWidth="1"/>
    <col min="13315" max="13315" width="35.7109375" style="14" customWidth="1"/>
    <col min="13316" max="13316" width="3.28515625" style="14" customWidth="1"/>
    <col min="13317" max="13317" width="7.7109375" style="14" customWidth="1"/>
    <col min="13318" max="13318" width="10.7109375" style="14" customWidth="1"/>
    <col min="13319" max="13319" width="15.7109375" style="14" customWidth="1"/>
    <col min="13320" max="13560" width="9.140625" style="14" customWidth="1"/>
    <col min="13561" max="13561" width="8.5703125" style="14" customWidth="1"/>
    <col min="13562" max="13562" width="3.140625" style="14" customWidth="1"/>
    <col min="13563" max="13563" width="42.140625" style="14" customWidth="1"/>
    <col min="13564" max="13564" width="5.5703125" style="14" customWidth="1"/>
    <col min="13565" max="13565" width="7.42578125" style="14" customWidth="1"/>
    <col min="13566" max="13566" width="9" style="14" customWidth="1"/>
    <col min="13567" max="13567" width="13.28515625" style="14" customWidth="1"/>
    <col min="13568" max="13568" width="43.7109375" style="14"/>
    <col min="13569" max="13569" width="10.7109375" style="14" customWidth="1"/>
    <col min="13570" max="13570" width="3.28515625" style="14" customWidth="1"/>
    <col min="13571" max="13571" width="35.7109375" style="14" customWidth="1"/>
    <col min="13572" max="13572" width="3.28515625" style="14" customWidth="1"/>
    <col min="13573" max="13573" width="7.7109375" style="14" customWidth="1"/>
    <col min="13574" max="13574" width="10.7109375" style="14" customWidth="1"/>
    <col min="13575" max="13575" width="15.7109375" style="14" customWidth="1"/>
    <col min="13576" max="13816" width="9.140625" style="14" customWidth="1"/>
    <col min="13817" max="13817" width="8.5703125" style="14" customWidth="1"/>
    <col min="13818" max="13818" width="3.140625" style="14" customWidth="1"/>
    <col min="13819" max="13819" width="42.140625" style="14" customWidth="1"/>
    <col min="13820" max="13820" width="5.5703125" style="14" customWidth="1"/>
    <col min="13821" max="13821" width="7.42578125" style="14" customWidth="1"/>
    <col min="13822" max="13822" width="9" style="14" customWidth="1"/>
    <col min="13823" max="13823" width="13.28515625" style="14" customWidth="1"/>
    <col min="13824" max="13824" width="43.7109375" style="14"/>
    <col min="13825" max="13825" width="10.7109375" style="14" customWidth="1"/>
    <col min="13826" max="13826" width="3.28515625" style="14" customWidth="1"/>
    <col min="13827" max="13827" width="35.7109375" style="14" customWidth="1"/>
    <col min="13828" max="13828" width="3.28515625" style="14" customWidth="1"/>
    <col min="13829" max="13829" width="7.7109375" style="14" customWidth="1"/>
    <col min="13830" max="13830" width="10.7109375" style="14" customWidth="1"/>
    <col min="13831" max="13831" width="15.7109375" style="14" customWidth="1"/>
    <col min="13832" max="14072" width="9.140625" style="14" customWidth="1"/>
    <col min="14073" max="14073" width="8.5703125" style="14" customWidth="1"/>
    <col min="14074" max="14074" width="3.140625" style="14" customWidth="1"/>
    <col min="14075" max="14075" width="42.140625" style="14" customWidth="1"/>
    <col min="14076" max="14076" width="5.5703125" style="14" customWidth="1"/>
    <col min="14077" max="14077" width="7.42578125" style="14" customWidth="1"/>
    <col min="14078" max="14078" width="9" style="14" customWidth="1"/>
    <col min="14079" max="14079" width="13.28515625" style="14" customWidth="1"/>
    <col min="14080" max="14080" width="43.7109375" style="14"/>
    <col min="14081" max="14081" width="10.7109375" style="14" customWidth="1"/>
    <col min="14082" max="14082" width="3.28515625" style="14" customWidth="1"/>
    <col min="14083" max="14083" width="35.7109375" style="14" customWidth="1"/>
    <col min="14084" max="14084" width="3.28515625" style="14" customWidth="1"/>
    <col min="14085" max="14085" width="7.7109375" style="14" customWidth="1"/>
    <col min="14086" max="14086" width="10.7109375" style="14" customWidth="1"/>
    <col min="14087" max="14087" width="15.7109375" style="14" customWidth="1"/>
    <col min="14088" max="14328" width="9.140625" style="14" customWidth="1"/>
    <col min="14329" max="14329" width="8.5703125" style="14" customWidth="1"/>
    <col min="14330" max="14330" width="3.140625" style="14" customWidth="1"/>
    <col min="14331" max="14331" width="42.140625" style="14" customWidth="1"/>
    <col min="14332" max="14332" width="5.5703125" style="14" customWidth="1"/>
    <col min="14333" max="14333" width="7.42578125" style="14" customWidth="1"/>
    <col min="14334" max="14334" width="9" style="14" customWidth="1"/>
    <col min="14335" max="14335" width="13.28515625" style="14" customWidth="1"/>
    <col min="14336" max="14336" width="43.7109375" style="14"/>
    <col min="14337" max="14337" width="10.7109375" style="14" customWidth="1"/>
    <col min="14338" max="14338" width="3.28515625" style="14" customWidth="1"/>
    <col min="14339" max="14339" width="35.7109375" style="14" customWidth="1"/>
    <col min="14340" max="14340" width="3.28515625" style="14" customWidth="1"/>
    <col min="14341" max="14341" width="7.7109375" style="14" customWidth="1"/>
    <col min="14342" max="14342" width="10.7109375" style="14" customWidth="1"/>
    <col min="14343" max="14343" width="15.7109375" style="14" customWidth="1"/>
    <col min="14344" max="14584" width="9.140625" style="14" customWidth="1"/>
    <col min="14585" max="14585" width="8.5703125" style="14" customWidth="1"/>
    <col min="14586" max="14586" width="3.140625" style="14" customWidth="1"/>
    <col min="14587" max="14587" width="42.140625" style="14" customWidth="1"/>
    <col min="14588" max="14588" width="5.5703125" style="14" customWidth="1"/>
    <col min="14589" max="14589" width="7.42578125" style="14" customWidth="1"/>
    <col min="14590" max="14590" width="9" style="14" customWidth="1"/>
    <col min="14591" max="14591" width="13.28515625" style="14" customWidth="1"/>
    <col min="14592" max="14592" width="43.7109375" style="14"/>
    <col min="14593" max="14593" width="10.7109375" style="14" customWidth="1"/>
    <col min="14594" max="14594" width="3.28515625" style="14" customWidth="1"/>
    <col min="14595" max="14595" width="35.7109375" style="14" customWidth="1"/>
    <col min="14596" max="14596" width="3.28515625" style="14" customWidth="1"/>
    <col min="14597" max="14597" width="7.7109375" style="14" customWidth="1"/>
    <col min="14598" max="14598" width="10.7109375" style="14" customWidth="1"/>
    <col min="14599" max="14599" width="15.7109375" style="14" customWidth="1"/>
    <col min="14600" max="14840" width="9.140625" style="14" customWidth="1"/>
    <col min="14841" max="14841" width="8.5703125" style="14" customWidth="1"/>
    <col min="14842" max="14842" width="3.140625" style="14" customWidth="1"/>
    <col min="14843" max="14843" width="42.140625" style="14" customWidth="1"/>
    <col min="14844" max="14844" width="5.5703125" style="14" customWidth="1"/>
    <col min="14845" max="14845" width="7.42578125" style="14" customWidth="1"/>
    <col min="14846" max="14846" width="9" style="14" customWidth="1"/>
    <col min="14847" max="14847" width="13.28515625" style="14" customWidth="1"/>
    <col min="14848" max="14848" width="43.7109375" style="14"/>
    <col min="14849" max="14849" width="10.7109375" style="14" customWidth="1"/>
    <col min="14850" max="14850" width="3.28515625" style="14" customWidth="1"/>
    <col min="14851" max="14851" width="35.7109375" style="14" customWidth="1"/>
    <col min="14852" max="14852" width="3.28515625" style="14" customWidth="1"/>
    <col min="14853" max="14853" width="7.7109375" style="14" customWidth="1"/>
    <col min="14854" max="14854" width="10.7109375" style="14" customWidth="1"/>
    <col min="14855" max="14855" width="15.7109375" style="14" customWidth="1"/>
    <col min="14856" max="15096" width="9.140625" style="14" customWidth="1"/>
    <col min="15097" max="15097" width="8.5703125" style="14" customWidth="1"/>
    <col min="15098" max="15098" width="3.140625" style="14" customWidth="1"/>
    <col min="15099" max="15099" width="42.140625" style="14" customWidth="1"/>
    <col min="15100" max="15100" width="5.5703125" style="14" customWidth="1"/>
    <col min="15101" max="15101" width="7.42578125" style="14" customWidth="1"/>
    <col min="15102" max="15102" width="9" style="14" customWidth="1"/>
    <col min="15103" max="15103" width="13.28515625" style="14" customWidth="1"/>
    <col min="15104" max="15104" width="43.7109375" style="14"/>
    <col min="15105" max="15105" width="10.7109375" style="14" customWidth="1"/>
    <col min="15106" max="15106" width="3.28515625" style="14" customWidth="1"/>
    <col min="15107" max="15107" width="35.7109375" style="14" customWidth="1"/>
    <col min="15108" max="15108" width="3.28515625" style="14" customWidth="1"/>
    <col min="15109" max="15109" width="7.7109375" style="14" customWidth="1"/>
    <col min="15110" max="15110" width="10.7109375" style="14" customWidth="1"/>
    <col min="15111" max="15111" width="15.7109375" style="14" customWidth="1"/>
    <col min="15112" max="15352" width="9.140625" style="14" customWidth="1"/>
    <col min="15353" max="15353" width="8.5703125" style="14" customWidth="1"/>
    <col min="15354" max="15354" width="3.140625" style="14" customWidth="1"/>
    <col min="15355" max="15355" width="42.140625" style="14" customWidth="1"/>
    <col min="15356" max="15356" width="5.5703125" style="14" customWidth="1"/>
    <col min="15357" max="15357" width="7.42578125" style="14" customWidth="1"/>
    <col min="15358" max="15358" width="9" style="14" customWidth="1"/>
    <col min="15359" max="15359" width="13.28515625" style="14" customWidth="1"/>
    <col min="15360" max="15360" width="43.7109375" style="14"/>
    <col min="15361" max="15361" width="10.7109375" style="14" customWidth="1"/>
    <col min="15362" max="15362" width="3.28515625" style="14" customWidth="1"/>
    <col min="15363" max="15363" width="35.7109375" style="14" customWidth="1"/>
    <col min="15364" max="15364" width="3.28515625" style="14" customWidth="1"/>
    <col min="15365" max="15365" width="7.7109375" style="14" customWidth="1"/>
    <col min="15366" max="15366" width="10.7109375" style="14" customWidth="1"/>
    <col min="15367" max="15367" width="15.7109375" style="14" customWidth="1"/>
    <col min="15368" max="15608" width="9.140625" style="14" customWidth="1"/>
    <col min="15609" max="15609" width="8.5703125" style="14" customWidth="1"/>
    <col min="15610" max="15610" width="3.140625" style="14" customWidth="1"/>
    <col min="15611" max="15611" width="42.140625" style="14" customWidth="1"/>
    <col min="15612" max="15612" width="5.5703125" style="14" customWidth="1"/>
    <col min="15613" max="15613" width="7.42578125" style="14" customWidth="1"/>
    <col min="15614" max="15614" width="9" style="14" customWidth="1"/>
    <col min="15615" max="15615" width="13.28515625" style="14" customWidth="1"/>
    <col min="15616" max="15616" width="43.7109375" style="14"/>
    <col min="15617" max="15617" width="10.7109375" style="14" customWidth="1"/>
    <col min="15618" max="15618" width="3.28515625" style="14" customWidth="1"/>
    <col min="15619" max="15619" width="35.7109375" style="14" customWidth="1"/>
    <col min="15620" max="15620" width="3.28515625" style="14" customWidth="1"/>
    <col min="15621" max="15621" width="7.7109375" style="14" customWidth="1"/>
    <col min="15622" max="15622" width="10.7109375" style="14" customWidth="1"/>
    <col min="15623" max="15623" width="15.7109375" style="14" customWidth="1"/>
    <col min="15624" max="15864" width="9.140625" style="14" customWidth="1"/>
    <col min="15865" max="15865" width="8.5703125" style="14" customWidth="1"/>
    <col min="15866" max="15866" width="3.140625" style="14" customWidth="1"/>
    <col min="15867" max="15867" width="42.140625" style="14" customWidth="1"/>
    <col min="15868" max="15868" width="5.5703125" style="14" customWidth="1"/>
    <col min="15869" max="15869" width="7.42578125" style="14" customWidth="1"/>
    <col min="15870" max="15870" width="9" style="14" customWidth="1"/>
    <col min="15871" max="15871" width="13.28515625" style="14" customWidth="1"/>
    <col min="15872" max="15872" width="43.7109375" style="14"/>
    <col min="15873" max="15873" width="10.7109375" style="14" customWidth="1"/>
    <col min="15874" max="15874" width="3.28515625" style="14" customWidth="1"/>
    <col min="15875" max="15875" width="35.7109375" style="14" customWidth="1"/>
    <col min="15876" max="15876" width="3.28515625" style="14" customWidth="1"/>
    <col min="15877" max="15877" width="7.7109375" style="14" customWidth="1"/>
    <col min="15878" max="15878" width="10.7109375" style="14" customWidth="1"/>
    <col min="15879" max="15879" width="15.7109375" style="14" customWidth="1"/>
    <col min="15880" max="16120" width="9.140625" style="14" customWidth="1"/>
    <col min="16121" max="16121" width="8.5703125" style="14" customWidth="1"/>
    <col min="16122" max="16122" width="3.140625" style="14" customWidth="1"/>
    <col min="16123" max="16123" width="42.140625" style="14" customWidth="1"/>
    <col min="16124" max="16124" width="5.5703125" style="14" customWidth="1"/>
    <col min="16125" max="16125" width="7.42578125" style="14" customWidth="1"/>
    <col min="16126" max="16126" width="9" style="14" customWidth="1"/>
    <col min="16127" max="16127" width="13.28515625" style="14" customWidth="1"/>
    <col min="16128" max="16128" width="43.7109375" style="14"/>
    <col min="16129" max="16129" width="10.7109375" style="14" customWidth="1"/>
    <col min="16130" max="16130" width="3.28515625" style="14" customWidth="1"/>
    <col min="16131" max="16131" width="35.7109375" style="14" customWidth="1"/>
    <col min="16132" max="16132" width="3.28515625" style="14" customWidth="1"/>
    <col min="16133" max="16133" width="7.7109375" style="14" customWidth="1"/>
    <col min="16134" max="16134" width="10.7109375" style="14" customWidth="1"/>
    <col min="16135" max="16135" width="15.7109375" style="14" customWidth="1"/>
    <col min="16136" max="16376" width="9.140625" style="14" customWidth="1"/>
    <col min="16377" max="16377" width="8.5703125" style="14" customWidth="1"/>
    <col min="16378" max="16378" width="3.140625" style="14" customWidth="1"/>
    <col min="16379" max="16379" width="42.140625" style="14" customWidth="1"/>
    <col min="16380" max="16380" width="5.5703125" style="14" customWidth="1"/>
    <col min="16381" max="16381" width="7.42578125" style="14" customWidth="1"/>
    <col min="16382" max="16382" width="9" style="14" customWidth="1"/>
    <col min="16383" max="16383" width="13.28515625" style="14" customWidth="1"/>
    <col min="16384" max="16384" width="43.7109375" style="14"/>
  </cols>
  <sheetData>
    <row r="1" spans="1:12" ht="15.75">
      <c r="B1" s="228" t="s">
        <v>231</v>
      </c>
      <c r="C1" s="228"/>
      <c r="D1" s="228"/>
      <c r="E1" s="228"/>
      <c r="F1" s="228"/>
    </row>
    <row r="2" spans="1:12">
      <c r="B2" s="179" t="str">
        <f>B16</f>
        <v>I.</v>
      </c>
      <c r="C2" s="215" t="str">
        <f>C16</f>
        <v>GRADBENI DEL</v>
      </c>
      <c r="D2" s="215"/>
      <c r="E2" s="215"/>
      <c r="F2" s="203">
        <f>G133</f>
        <v>0</v>
      </c>
      <c r="G2" s="14"/>
    </row>
    <row r="3" spans="1:12" ht="13.15" customHeight="1">
      <c r="B3" s="178" t="str">
        <f>B135</f>
        <v>II.</v>
      </c>
      <c r="C3" s="215" t="str">
        <f>C135</f>
        <v>VODOVODNI MATERIAL Z MONTAŽO IN TRANSPORTI</v>
      </c>
      <c r="D3" s="215"/>
      <c r="E3" s="215"/>
      <c r="F3" s="203">
        <f>G222</f>
        <v>0</v>
      </c>
      <c r="G3" s="14"/>
    </row>
    <row r="4" spans="1:12" ht="13.15" customHeight="1">
      <c r="B4" s="178" t="str">
        <f>B224</f>
        <v>III.</v>
      </c>
      <c r="C4" s="215" t="str">
        <f>C224</f>
        <v>POSEGI NA OBSTOJEČEM VODOVODU</v>
      </c>
      <c r="D4" s="215"/>
      <c r="E4" s="215"/>
      <c r="F4" s="203">
        <f>G241</f>
        <v>0</v>
      </c>
      <c r="G4" s="14"/>
    </row>
    <row r="5" spans="1:12" ht="13.5" thickBot="1">
      <c r="B5" s="128" t="str">
        <f>B243</f>
        <v>IV.</v>
      </c>
      <c r="C5" s="129" t="str">
        <f>C243</f>
        <v>ZAKLJUČNA DELA IN TUJE STORITVE</v>
      </c>
      <c r="D5" s="129"/>
      <c r="E5" s="129"/>
      <c r="F5" s="204">
        <f>G253</f>
        <v>0</v>
      </c>
      <c r="G5" s="14"/>
    </row>
    <row r="6" spans="1:12" ht="15.75">
      <c r="C6" s="101" t="s">
        <v>230</v>
      </c>
      <c r="D6" s="40"/>
      <c r="E6" s="41"/>
      <c r="F6" s="203">
        <f>SUM(F2:F5)</f>
        <v>0</v>
      </c>
      <c r="G6" s="13"/>
    </row>
    <row r="7" spans="1:12" ht="15.75">
      <c r="C7" s="101"/>
      <c r="D7" s="40"/>
      <c r="E7" s="41"/>
      <c r="F7" s="180"/>
      <c r="G7" s="13"/>
    </row>
    <row r="8" spans="1:12" ht="15.75">
      <c r="C8" s="101"/>
      <c r="D8" s="40"/>
      <c r="E8" s="41"/>
      <c r="F8" s="180"/>
      <c r="G8" s="13"/>
    </row>
    <row r="9" spans="1:12" ht="18">
      <c r="B9" s="172"/>
      <c r="C9" s="238" t="s">
        <v>67</v>
      </c>
      <c r="D9" s="238"/>
      <c r="E9" s="238"/>
      <c r="F9" s="12"/>
      <c r="G9" s="13"/>
    </row>
    <row r="10" spans="1:12" ht="14.25">
      <c r="B10" s="29"/>
      <c r="C10" s="30"/>
      <c r="D10" s="31"/>
      <c r="E10" s="164"/>
      <c r="F10" s="32"/>
      <c r="G10" s="13"/>
    </row>
    <row r="11" spans="1:12">
      <c r="A11" s="33"/>
      <c r="B11" s="34"/>
      <c r="C11" s="239" t="s">
        <v>34</v>
      </c>
      <c r="D11" s="240"/>
      <c r="E11" s="240"/>
      <c r="F11" s="35"/>
      <c r="G11" s="36"/>
      <c r="K11" s="37"/>
      <c r="L11" s="37"/>
    </row>
    <row r="12" spans="1:12">
      <c r="A12" s="33"/>
      <c r="B12" s="38" t="s">
        <v>38</v>
      </c>
      <c r="C12" s="174" t="s">
        <v>37</v>
      </c>
      <c r="D12" s="39"/>
      <c r="E12" s="174"/>
      <c r="F12" s="35"/>
      <c r="G12" s="36"/>
    </row>
    <row r="13" spans="1:12" ht="29.45" customHeight="1">
      <c r="A13" s="33"/>
      <c r="B13" s="38" t="s">
        <v>38</v>
      </c>
      <c r="C13" s="241" t="s">
        <v>36</v>
      </c>
      <c r="D13" s="241"/>
      <c r="E13" s="241"/>
      <c r="F13" s="35"/>
      <c r="G13" s="36"/>
    </row>
    <row r="14" spans="1:12" ht="16.899999999999999" customHeight="1">
      <c r="A14" s="33"/>
      <c r="B14" s="38" t="s">
        <v>38</v>
      </c>
      <c r="C14" s="242" t="s">
        <v>35</v>
      </c>
      <c r="D14" s="243"/>
      <c r="E14" s="243"/>
      <c r="F14" s="35"/>
      <c r="G14" s="36"/>
      <c r="K14" s="37"/>
      <c r="L14" s="37"/>
    </row>
    <row r="15" spans="1:12" ht="15.75">
      <c r="C15" s="14"/>
      <c r="D15" s="40"/>
      <c r="E15" s="41"/>
      <c r="F15" s="12"/>
      <c r="G15" s="13"/>
    </row>
    <row r="16" spans="1:12" ht="15.75">
      <c r="A16" s="42"/>
      <c r="B16" s="131" t="s">
        <v>13</v>
      </c>
      <c r="C16" s="43" t="s">
        <v>44</v>
      </c>
      <c r="G16" s="44"/>
    </row>
    <row r="17" spans="1:13">
      <c r="A17" s="45"/>
      <c r="B17" s="46"/>
      <c r="C17" s="47" t="s">
        <v>184</v>
      </c>
      <c r="D17" s="48"/>
      <c r="E17" s="49"/>
      <c r="F17" s="50"/>
      <c r="G17" s="51"/>
    </row>
    <row r="18" spans="1:13" ht="98.45" customHeight="1">
      <c r="A18" s="52"/>
      <c r="B18" s="14"/>
      <c r="C18" s="244" t="s">
        <v>95</v>
      </c>
      <c r="D18" s="244"/>
      <c r="E18" s="244"/>
      <c r="F18" s="53"/>
      <c r="G18" s="54"/>
    </row>
    <row r="19" spans="1:13" ht="72" customHeight="1">
      <c r="A19" s="52"/>
      <c r="B19" s="14"/>
      <c r="C19" s="233" t="s">
        <v>32</v>
      </c>
      <c r="D19" s="233"/>
      <c r="E19" s="233"/>
      <c r="F19" s="53"/>
      <c r="G19" s="54"/>
    </row>
    <row r="20" spans="1:13" ht="46.9" customHeight="1">
      <c r="A20" s="52"/>
      <c r="B20" s="14"/>
      <c r="C20" s="233" t="s">
        <v>120</v>
      </c>
      <c r="D20" s="233"/>
      <c r="E20" s="233"/>
      <c r="F20" s="53"/>
      <c r="G20" s="54"/>
    </row>
    <row r="21" spans="1:13" ht="31.9" customHeight="1">
      <c r="A21" s="52"/>
      <c r="B21" s="14"/>
      <c r="C21" s="234" t="s">
        <v>33</v>
      </c>
      <c r="D21" s="234"/>
      <c r="E21" s="234"/>
      <c r="F21" s="53"/>
      <c r="G21" s="54"/>
      <c r="H21" s="55"/>
      <c r="I21" s="55"/>
      <c r="J21" s="55"/>
      <c r="K21" s="55"/>
      <c r="L21" s="55"/>
      <c r="M21" s="55"/>
    </row>
    <row r="22" spans="1:13" ht="31.9" customHeight="1">
      <c r="A22" s="52"/>
      <c r="B22" s="14"/>
      <c r="C22" s="175"/>
      <c r="D22" s="175"/>
      <c r="E22" s="175"/>
      <c r="F22" s="53"/>
      <c r="G22" s="54"/>
      <c r="H22" s="55"/>
      <c r="I22" s="55"/>
      <c r="J22" s="55"/>
      <c r="K22" s="55"/>
      <c r="L22" s="55"/>
      <c r="M22" s="55"/>
    </row>
    <row r="23" spans="1:13" ht="25.5">
      <c r="A23" s="45"/>
      <c r="B23" s="46"/>
      <c r="C23" s="47" t="s">
        <v>46</v>
      </c>
      <c r="D23" s="48"/>
      <c r="E23" s="49"/>
      <c r="F23" s="50"/>
      <c r="G23" s="51"/>
    </row>
    <row r="24" spans="1:13" ht="31.9" customHeight="1">
      <c r="A24" s="33"/>
      <c r="B24" s="56"/>
      <c r="C24" s="235" t="s">
        <v>39</v>
      </c>
      <c r="D24" s="235"/>
      <c r="E24" s="235"/>
      <c r="F24" s="57"/>
      <c r="G24" s="57"/>
      <c r="J24" s="55"/>
      <c r="K24" s="55"/>
      <c r="L24" s="55"/>
      <c r="M24" s="55"/>
    </row>
    <row r="25" spans="1:13" ht="18.600000000000001" customHeight="1">
      <c r="A25" s="33"/>
      <c r="B25" s="58"/>
      <c r="C25" s="1" t="s">
        <v>40</v>
      </c>
      <c r="D25" s="59"/>
      <c r="E25" s="59"/>
      <c r="F25" s="57"/>
      <c r="G25" s="57"/>
      <c r="J25" s="55"/>
      <c r="K25" s="55"/>
      <c r="L25" s="55"/>
      <c r="M25" s="55"/>
    </row>
    <row r="26" spans="1:13" ht="31.9" customHeight="1">
      <c r="A26" s="33"/>
      <c r="B26" s="58"/>
      <c r="C26" s="1" t="s">
        <v>41</v>
      </c>
      <c r="D26" s="59"/>
      <c r="E26" s="59"/>
      <c r="F26" s="57"/>
      <c r="G26" s="57"/>
      <c r="J26" s="55"/>
      <c r="K26" s="55"/>
      <c r="L26" s="55"/>
      <c r="M26" s="55"/>
    </row>
    <row r="27" spans="1:13" ht="78.599999999999994" customHeight="1">
      <c r="A27" s="33"/>
      <c r="B27" s="58"/>
      <c r="C27" s="236" t="s">
        <v>42</v>
      </c>
      <c r="D27" s="237"/>
      <c r="E27" s="237"/>
      <c r="F27" s="57"/>
      <c r="G27" s="57"/>
      <c r="J27" s="55"/>
      <c r="K27" s="55"/>
      <c r="L27" s="55"/>
      <c r="M27" s="55"/>
    </row>
    <row r="28" spans="1:13" ht="78.599999999999994" customHeight="1">
      <c r="A28" s="33"/>
      <c r="B28" s="58"/>
      <c r="C28" s="176"/>
      <c r="D28" s="177"/>
      <c r="E28" s="177"/>
      <c r="F28" s="57"/>
      <c r="G28" s="57"/>
      <c r="J28" s="55"/>
      <c r="K28" s="55"/>
      <c r="L28" s="55"/>
      <c r="M28" s="55"/>
    </row>
    <row r="29" spans="1:13" ht="14.25">
      <c r="A29" s="33"/>
      <c r="B29" s="58"/>
      <c r="C29" s="176"/>
      <c r="D29" s="177"/>
      <c r="E29" s="177"/>
      <c r="F29" s="57"/>
      <c r="G29" s="57"/>
      <c r="J29" s="55"/>
      <c r="K29" s="55"/>
      <c r="L29" s="55"/>
      <c r="M29" s="55"/>
    </row>
    <row r="30" spans="1:13">
      <c r="A30" s="45"/>
      <c r="B30" s="46"/>
      <c r="C30" s="173"/>
      <c r="D30" s="173"/>
      <c r="E30" s="173"/>
      <c r="F30" s="173"/>
      <c r="G30" s="173"/>
    </row>
    <row r="31" spans="1:13">
      <c r="A31" s="45"/>
      <c r="B31" s="46"/>
      <c r="C31" s="173"/>
      <c r="D31" s="173"/>
      <c r="E31" s="173"/>
      <c r="F31" s="173"/>
      <c r="G31" s="173"/>
    </row>
    <row r="32" spans="1:13">
      <c r="A32" s="45"/>
      <c r="B32" s="46"/>
      <c r="C32" s="173"/>
      <c r="D32" s="173"/>
      <c r="E32" s="173"/>
      <c r="F32" s="173"/>
      <c r="G32" s="173"/>
    </row>
    <row r="33" spans="1:10" s="106" customFormat="1" ht="15" thickBot="1">
      <c r="B33" s="202"/>
      <c r="C33" s="108" t="s">
        <v>8</v>
      </c>
      <c r="D33" s="109" t="s">
        <v>0</v>
      </c>
      <c r="E33" s="165" t="s">
        <v>1</v>
      </c>
      <c r="F33" s="110" t="s">
        <v>2</v>
      </c>
      <c r="G33" s="110" t="s">
        <v>7</v>
      </c>
      <c r="H33" s="111"/>
      <c r="I33" s="111"/>
      <c r="J33" s="111"/>
    </row>
    <row r="34" spans="1:10" s="60" customFormat="1" ht="344.25">
      <c r="A34" s="61"/>
      <c r="B34" s="71">
        <v>1</v>
      </c>
      <c r="C34" s="154" t="s">
        <v>68</v>
      </c>
      <c r="D34" s="155"/>
      <c r="E34" s="156"/>
      <c r="F34" s="186"/>
      <c r="G34" s="158"/>
    </row>
    <row r="35" spans="1:10" s="60" customFormat="1">
      <c r="A35" s="61"/>
      <c r="B35" s="71"/>
      <c r="C35" s="69" t="s">
        <v>69</v>
      </c>
      <c r="D35" s="64" t="s">
        <v>9</v>
      </c>
      <c r="E35" s="65">
        <v>1</v>
      </c>
      <c r="F35" s="66"/>
      <c r="G35" s="67">
        <f t="shared" ref="G35:G73" si="0">E35*F35</f>
        <v>0</v>
      </c>
    </row>
    <row r="36" spans="1:10" s="60" customFormat="1" ht="51">
      <c r="A36" s="61"/>
      <c r="B36" s="71">
        <v>2</v>
      </c>
      <c r="C36" s="70" t="s">
        <v>11</v>
      </c>
      <c r="D36" s="64" t="s">
        <v>4</v>
      </c>
      <c r="E36" s="65">
        <v>541</v>
      </c>
      <c r="F36" s="66"/>
      <c r="G36" s="67">
        <f t="shared" si="0"/>
        <v>0</v>
      </c>
    </row>
    <row r="37" spans="1:10" s="60" customFormat="1" ht="51">
      <c r="A37" s="61"/>
      <c r="B37" s="71">
        <v>3</v>
      </c>
      <c r="C37" s="70" t="s">
        <v>10</v>
      </c>
      <c r="D37" s="64" t="s">
        <v>9</v>
      </c>
      <c r="E37" s="65">
        <v>1</v>
      </c>
      <c r="F37" s="66"/>
      <c r="G37" s="67">
        <f t="shared" si="0"/>
        <v>0</v>
      </c>
    </row>
    <row r="38" spans="1:10" s="60" customFormat="1" ht="38.25">
      <c r="A38" s="61"/>
      <c r="B38" s="71">
        <v>4</v>
      </c>
      <c r="C38" s="70" t="s">
        <v>109</v>
      </c>
      <c r="D38" s="64" t="s">
        <v>9</v>
      </c>
      <c r="E38" s="65">
        <v>1</v>
      </c>
      <c r="F38" s="66"/>
      <c r="G38" s="67">
        <f t="shared" si="0"/>
        <v>0</v>
      </c>
    </row>
    <row r="39" spans="1:10" s="60" customFormat="1" ht="89.25">
      <c r="A39" s="61"/>
      <c r="B39" s="71">
        <v>5</v>
      </c>
      <c r="C39" s="70" t="s">
        <v>265</v>
      </c>
      <c r="D39" s="64" t="s">
        <v>12</v>
      </c>
      <c r="E39" s="65">
        <v>340</v>
      </c>
      <c r="F39" s="66"/>
      <c r="G39" s="67">
        <f t="shared" si="0"/>
        <v>0</v>
      </c>
    </row>
    <row r="40" spans="1:10" s="60" customFormat="1" ht="89.25">
      <c r="A40" s="61"/>
      <c r="B40" s="71">
        <v>6</v>
      </c>
      <c r="C40" s="70" t="s">
        <v>266</v>
      </c>
      <c r="D40" s="64" t="s">
        <v>12</v>
      </c>
      <c r="E40" s="65">
        <v>146</v>
      </c>
      <c r="F40" s="66"/>
      <c r="G40" s="67">
        <f t="shared" si="0"/>
        <v>0</v>
      </c>
    </row>
    <row r="41" spans="1:10" s="60" customFormat="1" ht="76.5">
      <c r="A41" s="61"/>
      <c r="B41" s="71">
        <v>7</v>
      </c>
      <c r="C41" s="70" t="s">
        <v>233</v>
      </c>
      <c r="D41" s="64" t="s">
        <v>12</v>
      </c>
      <c r="E41" s="65">
        <v>216</v>
      </c>
      <c r="F41" s="66"/>
      <c r="G41" s="67">
        <f t="shared" si="0"/>
        <v>0</v>
      </c>
    </row>
    <row r="42" spans="1:10" s="60" customFormat="1" ht="51">
      <c r="A42" s="61"/>
      <c r="B42" s="71">
        <v>8</v>
      </c>
      <c r="C42" s="73" t="s">
        <v>232</v>
      </c>
      <c r="D42" s="65" t="s">
        <v>6</v>
      </c>
      <c r="E42" s="65">
        <v>86</v>
      </c>
      <c r="F42" s="74"/>
      <c r="G42" s="75">
        <f t="shared" si="0"/>
        <v>0</v>
      </c>
    </row>
    <row r="43" spans="1:10" s="60" customFormat="1" ht="38.25">
      <c r="A43" s="61"/>
      <c r="B43" s="71">
        <v>9</v>
      </c>
      <c r="C43" s="70" t="s">
        <v>112</v>
      </c>
      <c r="D43" s="64" t="s">
        <v>4</v>
      </c>
      <c r="E43" s="65">
        <v>60</v>
      </c>
      <c r="F43" s="74"/>
      <c r="G43" s="67">
        <f t="shared" si="0"/>
        <v>0</v>
      </c>
    </row>
    <row r="44" spans="1:10" s="60" customFormat="1" ht="38.25">
      <c r="A44" s="61"/>
      <c r="B44" s="71">
        <v>10</v>
      </c>
      <c r="C44" s="70" t="s">
        <v>113</v>
      </c>
      <c r="D44" s="64" t="s">
        <v>4</v>
      </c>
      <c r="E44" s="65">
        <v>10</v>
      </c>
      <c r="F44" s="74"/>
      <c r="G44" s="67">
        <f t="shared" si="0"/>
        <v>0</v>
      </c>
    </row>
    <row r="45" spans="1:10" s="60" customFormat="1" ht="38.25">
      <c r="A45" s="61"/>
      <c r="B45" s="71">
        <v>11</v>
      </c>
      <c r="C45" s="70" t="s">
        <v>114</v>
      </c>
      <c r="D45" s="64" t="s">
        <v>4</v>
      </c>
      <c r="E45" s="65">
        <v>5</v>
      </c>
      <c r="F45" s="74"/>
      <c r="G45" s="67">
        <f t="shared" si="0"/>
        <v>0</v>
      </c>
    </row>
    <row r="46" spans="1:10" s="60" customFormat="1" ht="51">
      <c r="A46" s="61"/>
      <c r="B46" s="71">
        <v>12</v>
      </c>
      <c r="C46" s="70" t="s">
        <v>110</v>
      </c>
      <c r="D46" s="64" t="s">
        <v>6</v>
      </c>
      <c r="E46" s="65">
        <v>3</v>
      </c>
      <c r="F46" s="74"/>
      <c r="G46" s="67">
        <f t="shared" si="0"/>
        <v>0</v>
      </c>
    </row>
    <row r="47" spans="1:10" s="60" customFormat="1" ht="63.75">
      <c r="A47" s="61"/>
      <c r="B47" s="71">
        <v>13</v>
      </c>
      <c r="C47" s="70" t="s">
        <v>249</v>
      </c>
      <c r="D47" s="64" t="s">
        <v>6</v>
      </c>
      <c r="E47" s="65">
        <v>2</v>
      </c>
      <c r="F47" s="74"/>
      <c r="G47" s="67">
        <f>E47*F47</f>
        <v>0</v>
      </c>
    </row>
    <row r="48" spans="1:10" s="60" customFormat="1" ht="63.75">
      <c r="A48" s="61"/>
      <c r="B48" s="71">
        <v>14</v>
      </c>
      <c r="C48" s="70" t="s">
        <v>111</v>
      </c>
      <c r="D48" s="64" t="s">
        <v>6</v>
      </c>
      <c r="E48" s="65">
        <v>2</v>
      </c>
      <c r="F48" s="74"/>
      <c r="G48" s="67">
        <f t="shared" si="0"/>
        <v>0</v>
      </c>
    </row>
    <row r="49" spans="1:7" s="60" customFormat="1" ht="25.5">
      <c r="A49" s="61"/>
      <c r="B49" s="71">
        <v>15</v>
      </c>
      <c r="C49" s="70" t="s">
        <v>123</v>
      </c>
      <c r="D49" s="64" t="s">
        <v>3</v>
      </c>
      <c r="E49" s="65">
        <v>1</v>
      </c>
      <c r="F49" s="74"/>
      <c r="G49" s="67">
        <f t="shared" si="0"/>
        <v>0</v>
      </c>
    </row>
    <row r="50" spans="1:7" s="60" customFormat="1" ht="51">
      <c r="A50" s="61"/>
      <c r="B50" s="71">
        <v>16</v>
      </c>
      <c r="C50" s="70" t="s">
        <v>115</v>
      </c>
      <c r="D50" s="64" t="s">
        <v>4</v>
      </c>
      <c r="E50" s="65">
        <v>20</v>
      </c>
      <c r="F50" s="74"/>
      <c r="G50" s="67">
        <f t="shared" si="0"/>
        <v>0</v>
      </c>
    </row>
    <row r="51" spans="1:7" s="60" customFormat="1" ht="51">
      <c r="A51" s="61"/>
      <c r="B51" s="71">
        <v>17</v>
      </c>
      <c r="C51" s="70" t="s">
        <v>116</v>
      </c>
      <c r="D51" s="64" t="s">
        <v>4</v>
      </c>
      <c r="E51" s="65">
        <v>5</v>
      </c>
      <c r="F51" s="74"/>
      <c r="G51" s="67">
        <f t="shared" si="0"/>
        <v>0</v>
      </c>
    </row>
    <row r="52" spans="1:7" s="60" customFormat="1" ht="76.5">
      <c r="A52" s="61"/>
      <c r="B52" s="71">
        <v>18</v>
      </c>
      <c r="C52" s="70" t="s">
        <v>147</v>
      </c>
      <c r="D52" s="64" t="s">
        <v>3</v>
      </c>
      <c r="E52" s="65">
        <v>1</v>
      </c>
      <c r="F52" s="74"/>
      <c r="G52" s="67">
        <f t="shared" si="0"/>
        <v>0</v>
      </c>
    </row>
    <row r="53" spans="1:7" s="60" customFormat="1" ht="63.75">
      <c r="A53" s="61"/>
      <c r="B53" s="71">
        <v>19</v>
      </c>
      <c r="C53" s="70" t="s">
        <v>148</v>
      </c>
      <c r="D53" s="64" t="s">
        <v>3</v>
      </c>
      <c r="E53" s="65">
        <v>1</v>
      </c>
      <c r="F53" s="74"/>
      <c r="G53" s="67">
        <f t="shared" si="0"/>
        <v>0</v>
      </c>
    </row>
    <row r="54" spans="1:7" s="60" customFormat="1" ht="63.75">
      <c r="A54" s="61"/>
      <c r="B54" s="71">
        <v>20</v>
      </c>
      <c r="C54" s="70" t="s">
        <v>124</v>
      </c>
      <c r="D54" s="64" t="s">
        <v>3</v>
      </c>
      <c r="E54" s="65">
        <v>1</v>
      </c>
      <c r="F54" s="74"/>
      <c r="G54" s="67">
        <f t="shared" si="0"/>
        <v>0</v>
      </c>
    </row>
    <row r="55" spans="1:7" s="60" customFormat="1" ht="63.75">
      <c r="A55" s="61"/>
      <c r="B55" s="71">
        <v>21</v>
      </c>
      <c r="C55" s="70" t="s">
        <v>118</v>
      </c>
      <c r="D55" s="64" t="s">
        <v>4</v>
      </c>
      <c r="E55" s="65">
        <v>10</v>
      </c>
      <c r="F55" s="74"/>
      <c r="G55" s="67">
        <f t="shared" si="0"/>
        <v>0</v>
      </c>
    </row>
    <row r="56" spans="1:7" s="60" customFormat="1" ht="63.75">
      <c r="A56" s="61"/>
      <c r="B56" s="71">
        <v>22</v>
      </c>
      <c r="C56" s="70" t="s">
        <v>117</v>
      </c>
      <c r="D56" s="64" t="s">
        <v>4</v>
      </c>
      <c r="E56" s="65">
        <v>5</v>
      </c>
      <c r="F56" s="74"/>
      <c r="G56" s="67">
        <f t="shared" si="0"/>
        <v>0</v>
      </c>
    </row>
    <row r="57" spans="1:7" s="60" customFormat="1" ht="89.25">
      <c r="A57" s="61"/>
      <c r="B57" s="71">
        <v>23</v>
      </c>
      <c r="C57" s="70" t="s">
        <v>234</v>
      </c>
      <c r="D57" s="64" t="s">
        <v>6</v>
      </c>
      <c r="E57" s="65">
        <v>501</v>
      </c>
      <c r="F57" s="66"/>
      <c r="G57" s="76">
        <f t="shared" si="0"/>
        <v>0</v>
      </c>
    </row>
    <row r="58" spans="1:7" s="60" customFormat="1" ht="63.75">
      <c r="A58" s="61"/>
      <c r="B58" s="71">
        <v>24</v>
      </c>
      <c r="C58" s="70" t="s">
        <v>77</v>
      </c>
      <c r="D58" s="64" t="s">
        <v>6</v>
      </c>
      <c r="E58" s="65">
        <v>12</v>
      </c>
      <c r="F58" s="66"/>
      <c r="G58" s="76">
        <f t="shared" si="0"/>
        <v>0</v>
      </c>
    </row>
    <row r="59" spans="1:7" s="60" customFormat="1" ht="63.75">
      <c r="A59" s="61"/>
      <c r="B59" s="71">
        <v>25</v>
      </c>
      <c r="C59" s="70" t="s">
        <v>122</v>
      </c>
      <c r="D59" s="64" t="s">
        <v>6</v>
      </c>
      <c r="E59" s="65">
        <v>50</v>
      </c>
      <c r="F59" s="66"/>
      <c r="G59" s="76">
        <f>E59*F59</f>
        <v>0</v>
      </c>
    </row>
    <row r="60" spans="1:7" s="60" customFormat="1" ht="51">
      <c r="A60" s="61"/>
      <c r="B60" s="71">
        <v>26</v>
      </c>
      <c r="C60" s="70" t="s">
        <v>119</v>
      </c>
      <c r="D60" s="64" t="s">
        <v>4</v>
      </c>
      <c r="E60" s="65">
        <v>125</v>
      </c>
      <c r="F60" s="66"/>
      <c r="G60" s="76">
        <f>E60*F60</f>
        <v>0</v>
      </c>
    </row>
    <row r="61" spans="1:7" s="60" customFormat="1" ht="38.25">
      <c r="A61" s="61"/>
      <c r="B61" s="71">
        <v>27</v>
      </c>
      <c r="C61" s="70" t="s">
        <v>241</v>
      </c>
      <c r="D61" s="64" t="s">
        <v>3</v>
      </c>
      <c r="E61" s="65">
        <v>8</v>
      </c>
      <c r="F61" s="66"/>
      <c r="G61" s="76">
        <f t="shared" si="0"/>
        <v>0</v>
      </c>
    </row>
    <row r="62" spans="1:7" s="60" customFormat="1" ht="51">
      <c r="A62" s="61"/>
      <c r="B62" s="71">
        <v>28</v>
      </c>
      <c r="C62" s="73" t="s">
        <v>121</v>
      </c>
      <c r="D62" s="65" t="s">
        <v>4</v>
      </c>
      <c r="E62" s="65">
        <v>40</v>
      </c>
      <c r="F62" s="74"/>
      <c r="G62" s="88">
        <f t="shared" si="0"/>
        <v>0</v>
      </c>
    </row>
    <row r="63" spans="1:7" s="60" customFormat="1" ht="51">
      <c r="A63" s="61"/>
      <c r="B63" s="71">
        <v>29</v>
      </c>
      <c r="C63" s="73" t="s">
        <v>151</v>
      </c>
      <c r="D63" s="65" t="s">
        <v>4</v>
      </c>
      <c r="E63" s="65">
        <v>10</v>
      </c>
      <c r="F63" s="74"/>
      <c r="G63" s="88">
        <f t="shared" si="0"/>
        <v>0</v>
      </c>
    </row>
    <row r="64" spans="1:7" s="60" customFormat="1" ht="25.5">
      <c r="A64" s="61"/>
      <c r="B64" s="71">
        <v>30</v>
      </c>
      <c r="C64" s="73" t="s">
        <v>145</v>
      </c>
      <c r="D64" s="65" t="s">
        <v>3</v>
      </c>
      <c r="E64" s="65">
        <v>5</v>
      </c>
      <c r="F64" s="74"/>
      <c r="G64" s="88">
        <f t="shared" si="0"/>
        <v>0</v>
      </c>
    </row>
    <row r="65" spans="1:11" s="60" customFormat="1" ht="25.5">
      <c r="A65" s="61"/>
      <c r="B65" s="71">
        <v>31</v>
      </c>
      <c r="C65" s="73" t="s">
        <v>146</v>
      </c>
      <c r="D65" s="65" t="s">
        <v>3</v>
      </c>
      <c r="E65" s="65">
        <v>5</v>
      </c>
      <c r="F65" s="74"/>
      <c r="G65" s="88">
        <f t="shared" si="0"/>
        <v>0</v>
      </c>
    </row>
    <row r="66" spans="1:11" s="60" customFormat="1" ht="38.25">
      <c r="A66" s="61"/>
      <c r="B66" s="71">
        <v>32</v>
      </c>
      <c r="C66" s="70" t="s">
        <v>78</v>
      </c>
      <c r="D66" s="64" t="s">
        <v>5</v>
      </c>
      <c r="E66" s="65">
        <v>325</v>
      </c>
      <c r="F66" s="66"/>
      <c r="G66" s="76">
        <f t="shared" si="0"/>
        <v>0</v>
      </c>
    </row>
    <row r="67" spans="1:11" s="60" customFormat="1" ht="63.75">
      <c r="A67" s="61"/>
      <c r="B67" s="71">
        <v>33</v>
      </c>
      <c r="C67" s="77" t="s">
        <v>70</v>
      </c>
      <c r="D67" s="64" t="s">
        <v>5</v>
      </c>
      <c r="E67" s="65">
        <v>843</v>
      </c>
      <c r="F67" s="66"/>
      <c r="G67" s="76">
        <f t="shared" si="0"/>
        <v>0</v>
      </c>
    </row>
    <row r="68" spans="1:11" s="60" customFormat="1" ht="76.5">
      <c r="A68" s="61"/>
      <c r="B68" s="71">
        <v>34</v>
      </c>
      <c r="C68" s="77" t="s">
        <v>79</v>
      </c>
      <c r="D68" s="64" t="s">
        <v>6</v>
      </c>
      <c r="E68" s="65">
        <v>47</v>
      </c>
      <c r="F68" s="66"/>
      <c r="G68" s="76">
        <f t="shared" si="0"/>
        <v>0</v>
      </c>
    </row>
    <row r="69" spans="1:11" s="60" customFormat="1" ht="51">
      <c r="A69" s="61"/>
      <c r="B69" s="71">
        <v>35</v>
      </c>
      <c r="C69" s="77" t="s">
        <v>220</v>
      </c>
      <c r="D69" s="64" t="s">
        <v>6</v>
      </c>
      <c r="E69" s="65">
        <v>31</v>
      </c>
      <c r="F69" s="66"/>
      <c r="G69" s="76">
        <f t="shared" si="0"/>
        <v>0</v>
      </c>
    </row>
    <row r="70" spans="1:11" s="60" customFormat="1" ht="76.5">
      <c r="A70" s="61"/>
      <c r="B70" s="71">
        <v>36</v>
      </c>
      <c r="C70" s="70" t="s">
        <v>125</v>
      </c>
      <c r="D70" s="64" t="s">
        <v>6</v>
      </c>
      <c r="E70" s="65">
        <v>50.9</v>
      </c>
      <c r="F70" s="66"/>
      <c r="G70" s="76">
        <f t="shared" si="0"/>
        <v>0</v>
      </c>
    </row>
    <row r="71" spans="1:11" s="60" customFormat="1" ht="63.75">
      <c r="A71" s="61"/>
      <c r="B71" s="71">
        <v>37</v>
      </c>
      <c r="C71" s="70" t="s">
        <v>136</v>
      </c>
      <c r="D71" s="64" t="s">
        <v>6</v>
      </c>
      <c r="E71" s="65">
        <v>163</v>
      </c>
      <c r="F71" s="66"/>
      <c r="G71" s="76">
        <f t="shared" si="0"/>
        <v>0</v>
      </c>
    </row>
    <row r="72" spans="1:11" s="60" customFormat="1" ht="25.5">
      <c r="A72" s="61"/>
      <c r="B72" s="71">
        <v>38</v>
      </c>
      <c r="C72" s="70" t="s">
        <v>243</v>
      </c>
      <c r="D72" s="64" t="s">
        <v>4</v>
      </c>
      <c r="E72" s="65">
        <v>20</v>
      </c>
      <c r="F72" s="66"/>
      <c r="G72" s="76">
        <f t="shared" si="0"/>
        <v>0</v>
      </c>
    </row>
    <row r="73" spans="1:11" s="60" customFormat="1" ht="25.5">
      <c r="A73" s="61"/>
      <c r="B73" s="71">
        <v>39</v>
      </c>
      <c r="C73" s="70" t="s">
        <v>242</v>
      </c>
      <c r="D73" s="64" t="s">
        <v>4</v>
      </c>
      <c r="E73" s="65">
        <v>5</v>
      </c>
      <c r="F73" s="66"/>
      <c r="G73" s="76">
        <f t="shared" si="0"/>
        <v>0</v>
      </c>
    </row>
    <row r="74" spans="1:11" s="60" customFormat="1" ht="25.5">
      <c r="A74" s="61"/>
      <c r="B74" s="71">
        <v>40</v>
      </c>
      <c r="C74" s="79" t="s">
        <v>105</v>
      </c>
      <c r="D74" s="64"/>
      <c r="E74" s="65"/>
      <c r="F74" s="76"/>
      <c r="G74" s="76"/>
    </row>
    <row r="75" spans="1:11" s="60" customFormat="1">
      <c r="A75" s="61"/>
      <c r="B75" s="71">
        <v>41</v>
      </c>
      <c r="C75" s="70" t="s">
        <v>82</v>
      </c>
      <c r="D75" s="64" t="s">
        <v>3</v>
      </c>
      <c r="E75" s="65">
        <v>1</v>
      </c>
      <c r="F75" s="66"/>
      <c r="G75" s="76">
        <f t="shared" ref="G75:G82" si="1">E75*F75</f>
        <v>0</v>
      </c>
    </row>
    <row r="76" spans="1:11" s="60" customFormat="1" ht="63.75">
      <c r="A76" s="61"/>
      <c r="B76" s="71">
        <v>42</v>
      </c>
      <c r="C76" s="70" t="s">
        <v>126</v>
      </c>
      <c r="D76" s="64" t="s">
        <v>81</v>
      </c>
      <c r="E76" s="65">
        <v>12</v>
      </c>
      <c r="F76" s="66"/>
      <c r="G76" s="76">
        <f t="shared" si="1"/>
        <v>0</v>
      </c>
      <c r="I76" s="78"/>
    </row>
    <row r="77" spans="1:11" s="60" customFormat="1" ht="38.25">
      <c r="A77" s="61"/>
      <c r="B77" s="71">
        <v>43</v>
      </c>
      <c r="C77" s="70" t="s">
        <v>267</v>
      </c>
      <c r="D77" s="64" t="s">
        <v>81</v>
      </c>
      <c r="E77" s="65">
        <v>12</v>
      </c>
      <c r="F77" s="66"/>
      <c r="G77" s="76">
        <f t="shared" si="1"/>
        <v>0</v>
      </c>
      <c r="I77" s="78"/>
      <c r="K77" s="78"/>
    </row>
    <row r="78" spans="1:11" s="60" customFormat="1" ht="25.5">
      <c r="A78" s="61"/>
      <c r="B78" s="71">
        <v>44</v>
      </c>
      <c r="C78" s="70" t="s">
        <v>47</v>
      </c>
      <c r="D78" s="64" t="s">
        <v>6</v>
      </c>
      <c r="E78" s="65">
        <v>541</v>
      </c>
      <c r="F78" s="66"/>
      <c r="G78" s="76">
        <f t="shared" si="1"/>
        <v>0</v>
      </c>
    </row>
    <row r="79" spans="1:11" s="60" customFormat="1" ht="51">
      <c r="A79" s="61"/>
      <c r="B79" s="71">
        <v>45</v>
      </c>
      <c r="C79" s="70" t="s">
        <v>194</v>
      </c>
      <c r="D79" s="64" t="s">
        <v>6</v>
      </c>
      <c r="E79" s="65">
        <v>2</v>
      </c>
      <c r="F79" s="66"/>
      <c r="G79" s="76">
        <f t="shared" si="1"/>
        <v>0</v>
      </c>
    </row>
    <row r="80" spans="1:11" s="60" customFormat="1" ht="38.25">
      <c r="A80" s="61"/>
      <c r="B80" s="71">
        <v>46</v>
      </c>
      <c r="C80" s="70" t="s">
        <v>221</v>
      </c>
      <c r="D80" s="64" t="s">
        <v>3</v>
      </c>
      <c r="E80" s="65">
        <v>20</v>
      </c>
      <c r="F80" s="66"/>
      <c r="G80" s="76">
        <f t="shared" si="1"/>
        <v>0</v>
      </c>
    </row>
    <row r="81" spans="1:12" s="60" customFormat="1" ht="25.5">
      <c r="A81" s="61"/>
      <c r="B81" s="71">
        <v>47</v>
      </c>
      <c r="C81" s="70" t="s">
        <v>244</v>
      </c>
      <c r="D81" s="64" t="s">
        <v>3</v>
      </c>
      <c r="E81" s="65">
        <v>10</v>
      </c>
      <c r="F81" s="66"/>
      <c r="G81" s="76">
        <f t="shared" si="1"/>
        <v>0</v>
      </c>
    </row>
    <row r="82" spans="1:12" s="60" customFormat="1" ht="51">
      <c r="A82" s="61"/>
      <c r="B82" s="62">
        <v>48</v>
      </c>
      <c r="C82" s="187" t="s">
        <v>85</v>
      </c>
      <c r="D82" s="181" t="s">
        <v>3</v>
      </c>
      <c r="E82" s="182">
        <v>11</v>
      </c>
      <c r="F82" s="183"/>
      <c r="G82" s="184">
        <f t="shared" si="1"/>
        <v>0</v>
      </c>
    </row>
    <row r="83" spans="1:12" s="60" customFormat="1" ht="44.45" customHeight="1">
      <c r="A83" s="42"/>
      <c r="B83" s="62">
        <v>49</v>
      </c>
      <c r="C83" s="194" t="s">
        <v>133</v>
      </c>
      <c r="D83" s="181"/>
      <c r="E83" s="182"/>
      <c r="F83" s="184"/>
      <c r="G83" s="184"/>
      <c r="H83" s="80"/>
      <c r="I83" s="80"/>
      <c r="J83" s="206"/>
      <c r="K83" s="80"/>
      <c r="L83" s="80"/>
    </row>
    <row r="84" spans="1:12" s="60" customFormat="1" ht="25.5">
      <c r="A84" s="61"/>
      <c r="B84" s="153"/>
      <c r="C84" s="195" t="s">
        <v>130</v>
      </c>
      <c r="D84" s="188" t="s">
        <v>6</v>
      </c>
      <c r="E84" s="189">
        <v>6.7500000000000004E-2</v>
      </c>
      <c r="F84" s="190"/>
      <c r="G84" s="190"/>
      <c r="J84" s="205"/>
    </row>
    <row r="85" spans="1:12" s="60" customFormat="1" ht="25.5">
      <c r="A85" s="14"/>
      <c r="B85" s="81"/>
      <c r="C85" s="195" t="s">
        <v>127</v>
      </c>
      <c r="D85" s="188" t="s">
        <v>9</v>
      </c>
      <c r="E85" s="189">
        <v>1</v>
      </c>
      <c r="F85" s="190"/>
      <c r="G85" s="190"/>
      <c r="H85" s="80"/>
      <c r="I85" s="80"/>
      <c r="J85" s="205"/>
    </row>
    <row r="86" spans="1:12" s="60" customFormat="1" ht="38.25">
      <c r="A86" s="61"/>
      <c r="B86" s="153"/>
      <c r="C86" s="195" t="s">
        <v>128</v>
      </c>
      <c r="D86" s="188" t="s">
        <v>5</v>
      </c>
      <c r="E86" s="189">
        <v>2.1749999999999998</v>
      </c>
      <c r="F86" s="190"/>
      <c r="G86" s="190"/>
      <c r="J86" s="205"/>
    </row>
    <row r="87" spans="1:12" s="60" customFormat="1" ht="25.5">
      <c r="A87" s="61"/>
      <c r="B87" s="153"/>
      <c r="C87" s="195" t="s">
        <v>132</v>
      </c>
      <c r="D87" s="188" t="s">
        <v>4</v>
      </c>
      <c r="E87" s="189">
        <v>0.75</v>
      </c>
      <c r="F87" s="190"/>
      <c r="G87" s="190"/>
      <c r="J87" s="205"/>
    </row>
    <row r="88" spans="1:12" s="60" customFormat="1" ht="63.75">
      <c r="A88" s="61"/>
      <c r="B88" s="153"/>
      <c r="C88" s="195" t="s">
        <v>129</v>
      </c>
      <c r="D88" s="188" t="s">
        <v>43</v>
      </c>
      <c r="E88" s="189">
        <v>40</v>
      </c>
      <c r="F88" s="190"/>
      <c r="G88" s="190"/>
      <c r="J88" s="205"/>
    </row>
    <row r="89" spans="1:12" s="60" customFormat="1" ht="25.5">
      <c r="A89" s="61"/>
      <c r="B89" s="153"/>
      <c r="C89" s="195" t="s">
        <v>138</v>
      </c>
      <c r="D89" s="188" t="s">
        <v>6</v>
      </c>
      <c r="E89" s="189">
        <v>0.25874999999999998</v>
      </c>
      <c r="F89" s="190"/>
      <c r="G89" s="190"/>
      <c r="J89" s="205"/>
    </row>
    <row r="90" spans="1:12" s="60" customFormat="1">
      <c r="A90" s="61"/>
      <c r="B90" s="153"/>
      <c r="C90" s="195" t="s">
        <v>134</v>
      </c>
      <c r="D90" s="188" t="s">
        <v>9</v>
      </c>
      <c r="E90" s="189">
        <v>1</v>
      </c>
      <c r="F90" s="190"/>
      <c r="G90" s="190"/>
      <c r="J90" s="205"/>
    </row>
    <row r="91" spans="1:12" s="60" customFormat="1" ht="25.5">
      <c r="A91" s="61"/>
      <c r="B91" s="68"/>
      <c r="C91" s="69" t="s">
        <v>135</v>
      </c>
      <c r="D91" s="191" t="s">
        <v>3</v>
      </c>
      <c r="E91" s="168">
        <v>13</v>
      </c>
      <c r="F91" s="192"/>
      <c r="G91" s="193">
        <f>E91*F91</f>
        <v>0</v>
      </c>
    </row>
    <row r="92" spans="1:12" s="60" customFormat="1" ht="25.5">
      <c r="A92" s="61"/>
      <c r="B92" s="71">
        <v>50</v>
      </c>
      <c r="C92" s="185" t="s">
        <v>195</v>
      </c>
      <c r="D92" s="155" t="s">
        <v>5</v>
      </c>
      <c r="E92" s="156">
        <v>11.5</v>
      </c>
      <c r="F92" s="157"/>
      <c r="G92" s="186">
        <f>E92*F92</f>
        <v>0</v>
      </c>
    </row>
    <row r="93" spans="1:12" s="60" customFormat="1" ht="63.75">
      <c r="A93" s="61"/>
      <c r="B93" s="62">
        <v>51</v>
      </c>
      <c r="C93" s="187" t="s">
        <v>188</v>
      </c>
      <c r="D93" s="181" t="s">
        <v>9</v>
      </c>
      <c r="E93" s="182">
        <v>13</v>
      </c>
      <c r="F93" s="183"/>
      <c r="G93" s="184">
        <f>E93*F93</f>
        <v>0</v>
      </c>
    </row>
    <row r="94" spans="1:12" s="60" customFormat="1" ht="60" customHeight="1">
      <c r="A94" s="42"/>
      <c r="B94" s="62">
        <v>52</v>
      </c>
      <c r="C94" s="194" t="s">
        <v>137</v>
      </c>
      <c r="D94" s="181"/>
      <c r="E94" s="182"/>
      <c r="F94" s="184"/>
      <c r="G94" s="184"/>
      <c r="H94" s="80"/>
      <c r="I94" s="80"/>
      <c r="J94" s="206"/>
      <c r="K94" s="80"/>
      <c r="L94" s="80"/>
    </row>
    <row r="95" spans="1:12" s="60" customFormat="1" ht="25.5">
      <c r="A95" s="61"/>
      <c r="B95" s="153"/>
      <c r="C95" s="195" t="s">
        <v>130</v>
      </c>
      <c r="D95" s="188" t="s">
        <v>6</v>
      </c>
      <c r="E95" s="189">
        <v>0.09</v>
      </c>
      <c r="F95" s="190"/>
      <c r="G95" s="190"/>
      <c r="J95" s="205"/>
    </row>
    <row r="96" spans="1:12" s="60" customFormat="1" ht="25.5">
      <c r="A96" s="14"/>
      <c r="B96" s="81"/>
      <c r="C96" s="195" t="s">
        <v>127</v>
      </c>
      <c r="D96" s="188" t="s">
        <v>9</v>
      </c>
      <c r="E96" s="189">
        <v>1</v>
      </c>
      <c r="F96" s="190"/>
      <c r="G96" s="190"/>
      <c r="H96" s="80"/>
      <c r="I96" s="80"/>
      <c r="J96" s="205"/>
    </row>
    <row r="97" spans="1:11" s="60" customFormat="1" ht="38.25">
      <c r="A97" s="61"/>
      <c r="B97" s="153"/>
      <c r="C97" s="195" t="s">
        <v>128</v>
      </c>
      <c r="D97" s="188" t="s">
        <v>5</v>
      </c>
      <c r="E97" s="189">
        <v>1.64</v>
      </c>
      <c r="F97" s="190"/>
      <c r="G97" s="190"/>
      <c r="J97" s="205"/>
    </row>
    <row r="98" spans="1:11" s="60" customFormat="1" ht="63.75">
      <c r="A98" s="61"/>
      <c r="B98" s="153"/>
      <c r="C98" s="195" t="s">
        <v>129</v>
      </c>
      <c r="D98" s="188" t="s">
        <v>43</v>
      </c>
      <c r="E98" s="189">
        <v>45</v>
      </c>
      <c r="F98" s="190"/>
      <c r="G98" s="190"/>
      <c r="J98" s="205"/>
    </row>
    <row r="99" spans="1:11" s="60" customFormat="1" ht="25.5">
      <c r="A99" s="61"/>
      <c r="B99" s="153"/>
      <c r="C99" s="195" t="s">
        <v>131</v>
      </c>
      <c r="D99" s="188" t="s">
        <v>6</v>
      </c>
      <c r="E99" s="189">
        <v>0.28999999999999998</v>
      </c>
      <c r="F99" s="190"/>
      <c r="G99" s="190"/>
      <c r="J99" s="205"/>
    </row>
    <row r="100" spans="1:11" s="60" customFormat="1">
      <c r="A100" s="61"/>
      <c r="B100" s="153"/>
      <c r="C100" s="195" t="s">
        <v>134</v>
      </c>
      <c r="D100" s="188" t="s">
        <v>9</v>
      </c>
      <c r="E100" s="189">
        <v>1</v>
      </c>
      <c r="F100" s="190"/>
      <c r="G100" s="190"/>
      <c r="J100" s="205"/>
    </row>
    <row r="101" spans="1:11" s="60" customFormat="1" ht="25.5">
      <c r="A101" s="61"/>
      <c r="B101" s="68"/>
      <c r="C101" s="214" t="s">
        <v>268</v>
      </c>
      <c r="D101" s="191" t="s">
        <v>3</v>
      </c>
      <c r="E101" s="168">
        <v>5</v>
      </c>
      <c r="F101" s="192"/>
      <c r="G101" s="193">
        <f t="shared" ref="G101:G108" si="2">E101*F101</f>
        <v>0</v>
      </c>
    </row>
    <row r="102" spans="1:11" s="60" customFormat="1" ht="153">
      <c r="A102" s="61"/>
      <c r="B102" s="71">
        <v>53</v>
      </c>
      <c r="C102" s="185" t="s">
        <v>254</v>
      </c>
      <c r="D102" s="155" t="s">
        <v>43</v>
      </c>
      <c r="E102" s="156">
        <v>147.5</v>
      </c>
      <c r="F102" s="157"/>
      <c r="G102" s="186">
        <f t="shared" si="2"/>
        <v>0</v>
      </c>
    </row>
    <row r="103" spans="1:11" s="60" customFormat="1" ht="153">
      <c r="A103" s="61"/>
      <c r="B103" s="71">
        <v>54</v>
      </c>
      <c r="C103" s="70" t="s">
        <v>255</v>
      </c>
      <c r="D103" s="64" t="s">
        <v>43</v>
      </c>
      <c r="E103" s="65">
        <v>158.5</v>
      </c>
      <c r="F103" s="66"/>
      <c r="G103" s="76">
        <f t="shared" si="2"/>
        <v>0</v>
      </c>
    </row>
    <row r="104" spans="1:11" s="60" customFormat="1" ht="38.25">
      <c r="A104" s="61"/>
      <c r="B104" s="71">
        <v>55</v>
      </c>
      <c r="C104" s="70" t="s">
        <v>83</v>
      </c>
      <c r="D104" s="64" t="s">
        <v>5</v>
      </c>
      <c r="E104" s="65">
        <v>18</v>
      </c>
      <c r="F104" s="66"/>
      <c r="G104" s="76">
        <f t="shared" si="2"/>
        <v>0</v>
      </c>
      <c r="I104" s="78"/>
    </row>
    <row r="105" spans="1:11" s="60" customFormat="1" ht="63.75">
      <c r="A105" s="61"/>
      <c r="B105" s="71">
        <v>56</v>
      </c>
      <c r="C105" s="70" t="s">
        <v>150</v>
      </c>
      <c r="D105" s="64" t="s">
        <v>3</v>
      </c>
      <c r="E105" s="65">
        <v>1</v>
      </c>
      <c r="F105" s="66"/>
      <c r="G105" s="76">
        <f t="shared" si="2"/>
        <v>0</v>
      </c>
    </row>
    <row r="106" spans="1:11" s="60" customFormat="1" ht="76.5">
      <c r="A106" s="61"/>
      <c r="B106" s="71">
        <v>57</v>
      </c>
      <c r="C106" s="70" t="s">
        <v>189</v>
      </c>
      <c r="D106" s="64" t="s">
        <v>3</v>
      </c>
      <c r="E106" s="65">
        <v>13</v>
      </c>
      <c r="F106" s="66"/>
      <c r="G106" s="76">
        <f t="shared" si="2"/>
        <v>0</v>
      </c>
    </row>
    <row r="107" spans="1:11" s="60" customFormat="1" ht="102">
      <c r="A107" s="61"/>
      <c r="B107" s="71">
        <v>58</v>
      </c>
      <c r="C107" s="70" t="s">
        <v>252</v>
      </c>
      <c r="D107" s="64" t="s">
        <v>4</v>
      </c>
      <c r="E107" s="65">
        <v>20</v>
      </c>
      <c r="F107" s="66"/>
      <c r="G107" s="76">
        <f t="shared" si="2"/>
        <v>0</v>
      </c>
      <c r="J107" s="83"/>
      <c r="K107" s="84"/>
    </row>
    <row r="108" spans="1:11" s="60" customFormat="1" ht="114.75">
      <c r="A108" s="61"/>
      <c r="B108" s="71">
        <v>59</v>
      </c>
      <c r="C108" s="70" t="s">
        <v>253</v>
      </c>
      <c r="D108" s="64" t="s">
        <v>4</v>
      </c>
      <c r="E108" s="65">
        <v>20</v>
      </c>
      <c r="F108" s="66"/>
      <c r="G108" s="76">
        <f t="shared" si="2"/>
        <v>0</v>
      </c>
      <c r="J108" s="83"/>
      <c r="K108" s="84"/>
    </row>
    <row r="109" spans="1:11" s="60" customFormat="1" ht="63.75">
      <c r="A109" s="61"/>
      <c r="B109" s="71">
        <v>60</v>
      </c>
      <c r="C109" s="70" t="s">
        <v>139</v>
      </c>
      <c r="D109" s="64"/>
      <c r="E109" s="65"/>
      <c r="F109" s="66"/>
      <c r="G109" s="76"/>
      <c r="J109" s="83"/>
      <c r="K109" s="84"/>
    </row>
    <row r="110" spans="1:11" s="60" customFormat="1">
      <c r="A110" s="61"/>
      <c r="B110" s="86" t="s">
        <v>259</v>
      </c>
      <c r="C110" s="70" t="s">
        <v>245</v>
      </c>
      <c r="D110" s="64" t="s">
        <v>3</v>
      </c>
      <c r="E110" s="65">
        <v>6</v>
      </c>
      <c r="F110" s="66"/>
      <c r="G110" s="76">
        <f t="shared" ref="G110:G115" si="3">E110*F110</f>
        <v>0</v>
      </c>
      <c r="J110" s="83"/>
      <c r="K110" s="84"/>
    </row>
    <row r="111" spans="1:11" s="60" customFormat="1">
      <c r="A111" s="61"/>
      <c r="B111" s="86" t="s">
        <v>260</v>
      </c>
      <c r="C111" s="70" t="s">
        <v>140</v>
      </c>
      <c r="D111" s="64" t="s">
        <v>3</v>
      </c>
      <c r="E111" s="65">
        <v>2</v>
      </c>
      <c r="F111" s="66"/>
      <c r="G111" s="76">
        <f t="shared" si="3"/>
        <v>0</v>
      </c>
      <c r="J111" s="83"/>
      <c r="K111" s="84"/>
    </row>
    <row r="112" spans="1:11" s="60" customFormat="1" ht="100.15" customHeight="1">
      <c r="A112" s="61"/>
      <c r="B112" s="71">
        <v>61</v>
      </c>
      <c r="C112" s="70" t="s">
        <v>149</v>
      </c>
      <c r="D112" s="64" t="s">
        <v>3</v>
      </c>
      <c r="E112" s="65">
        <v>1</v>
      </c>
      <c r="F112" s="66"/>
      <c r="G112" s="76">
        <f t="shared" si="3"/>
        <v>0</v>
      </c>
    </row>
    <row r="113" spans="1:11" s="60" customFormat="1" ht="57.6" customHeight="1">
      <c r="A113" s="61"/>
      <c r="B113" s="71">
        <v>62</v>
      </c>
      <c r="C113" s="70" t="s">
        <v>141</v>
      </c>
      <c r="D113" s="64" t="s">
        <v>3</v>
      </c>
      <c r="E113" s="65">
        <v>13</v>
      </c>
      <c r="F113" s="66"/>
      <c r="G113" s="76">
        <f t="shared" si="3"/>
        <v>0</v>
      </c>
      <c r="J113" s="83"/>
      <c r="K113" s="84"/>
    </row>
    <row r="114" spans="1:11" s="60" customFormat="1" ht="126" customHeight="1">
      <c r="A114" s="61"/>
      <c r="B114" s="71">
        <v>63</v>
      </c>
      <c r="C114" s="73" t="s">
        <v>246</v>
      </c>
      <c r="D114" s="64" t="s">
        <v>3</v>
      </c>
      <c r="E114" s="65">
        <v>13</v>
      </c>
      <c r="F114" s="66"/>
      <c r="G114" s="76">
        <f t="shared" si="3"/>
        <v>0</v>
      </c>
      <c r="I114" s="82"/>
      <c r="J114" s="83"/>
      <c r="K114" s="84"/>
    </row>
    <row r="115" spans="1:11" s="60" customFormat="1" ht="129.6" customHeight="1">
      <c r="A115" s="61"/>
      <c r="B115" s="71">
        <v>64</v>
      </c>
      <c r="C115" s="73" t="s">
        <v>247</v>
      </c>
      <c r="D115" s="64" t="s">
        <v>3</v>
      </c>
      <c r="E115" s="65">
        <v>29</v>
      </c>
      <c r="F115" s="66"/>
      <c r="G115" s="76">
        <f t="shared" si="3"/>
        <v>0</v>
      </c>
      <c r="I115" s="82"/>
      <c r="J115" s="83"/>
      <c r="K115" s="84"/>
    </row>
    <row r="116" spans="1:11" s="60" customFormat="1" ht="165.75">
      <c r="A116" s="61"/>
      <c r="B116" s="71">
        <v>65</v>
      </c>
      <c r="C116" s="70" t="s">
        <v>248</v>
      </c>
      <c r="D116" s="64" t="s">
        <v>6</v>
      </c>
      <c r="E116" s="65">
        <v>97</v>
      </c>
      <c r="F116" s="66"/>
      <c r="G116" s="76">
        <f t="shared" ref="G116:G132" si="4">E116*F116</f>
        <v>0</v>
      </c>
      <c r="I116" s="87"/>
    </row>
    <row r="117" spans="1:11" s="60" customFormat="1" ht="89.25">
      <c r="A117" s="61"/>
      <c r="B117" s="71">
        <v>66</v>
      </c>
      <c r="C117" s="169" t="s">
        <v>190</v>
      </c>
      <c r="D117" s="65" t="s">
        <v>6</v>
      </c>
      <c r="E117" s="65">
        <v>227</v>
      </c>
      <c r="F117" s="74"/>
      <c r="G117" s="88">
        <f>E117*F117</f>
        <v>0</v>
      </c>
      <c r="I117" s="87"/>
    </row>
    <row r="118" spans="1:11" s="60" customFormat="1" ht="25.5">
      <c r="A118" s="61"/>
      <c r="B118" s="71">
        <v>67</v>
      </c>
      <c r="C118" s="73" t="s">
        <v>80</v>
      </c>
      <c r="D118" s="65" t="s">
        <v>6</v>
      </c>
      <c r="E118" s="65">
        <v>30</v>
      </c>
      <c r="F118" s="74"/>
      <c r="G118" s="88">
        <f t="shared" si="4"/>
        <v>0</v>
      </c>
      <c r="I118" s="78"/>
    </row>
    <row r="119" spans="1:11" s="60" customFormat="1" ht="63.75">
      <c r="A119" s="61"/>
      <c r="B119" s="71">
        <v>68</v>
      </c>
      <c r="C119" s="70" t="s">
        <v>48</v>
      </c>
      <c r="D119" s="64" t="s">
        <v>6</v>
      </c>
      <c r="E119" s="65">
        <v>404</v>
      </c>
      <c r="F119" s="66"/>
      <c r="G119" s="76">
        <f t="shared" si="4"/>
        <v>0</v>
      </c>
      <c r="I119" s="78"/>
    </row>
    <row r="120" spans="1:11" s="60" customFormat="1" ht="51">
      <c r="A120" s="61"/>
      <c r="B120" s="71">
        <v>69</v>
      </c>
      <c r="C120" s="73" t="s">
        <v>71</v>
      </c>
      <c r="D120" s="65" t="s">
        <v>6</v>
      </c>
      <c r="E120" s="65">
        <v>86.5</v>
      </c>
      <c r="F120" s="74"/>
      <c r="G120" s="88">
        <f>E120*F120</f>
        <v>0</v>
      </c>
    </row>
    <row r="121" spans="1:11" s="60" customFormat="1" ht="76.5">
      <c r="A121" s="61"/>
      <c r="B121" s="71">
        <v>70</v>
      </c>
      <c r="C121" s="73" t="s">
        <v>72</v>
      </c>
      <c r="D121" s="65" t="s">
        <v>5</v>
      </c>
      <c r="E121" s="65">
        <v>444</v>
      </c>
      <c r="F121" s="74"/>
      <c r="G121" s="88">
        <f t="shared" si="4"/>
        <v>0</v>
      </c>
    </row>
    <row r="122" spans="1:11" s="60" customFormat="1" ht="25.5">
      <c r="A122" s="61"/>
      <c r="B122" s="71">
        <v>71</v>
      </c>
      <c r="C122" s="73" t="s">
        <v>86</v>
      </c>
      <c r="D122" s="65" t="s">
        <v>4</v>
      </c>
      <c r="E122" s="65">
        <v>1082</v>
      </c>
      <c r="F122" s="74"/>
      <c r="G122" s="88">
        <f t="shared" si="4"/>
        <v>0</v>
      </c>
    </row>
    <row r="123" spans="1:11" s="60" customFormat="1" ht="38.25">
      <c r="A123" s="61"/>
      <c r="B123" s="71">
        <v>72</v>
      </c>
      <c r="C123" s="73" t="s">
        <v>96</v>
      </c>
      <c r="D123" s="65" t="s">
        <v>5</v>
      </c>
      <c r="E123" s="65">
        <v>486</v>
      </c>
      <c r="F123" s="74"/>
      <c r="G123" s="88">
        <f t="shared" si="4"/>
        <v>0</v>
      </c>
      <c r="I123" s="78"/>
    </row>
    <row r="124" spans="1:11" s="60" customFormat="1" ht="38.25">
      <c r="A124" s="61"/>
      <c r="B124" s="71">
        <v>73</v>
      </c>
      <c r="C124" s="73" t="s">
        <v>73</v>
      </c>
      <c r="D124" s="65" t="s">
        <v>5</v>
      </c>
      <c r="E124" s="65">
        <v>702</v>
      </c>
      <c r="F124" s="74"/>
      <c r="G124" s="88">
        <f t="shared" si="4"/>
        <v>0</v>
      </c>
      <c r="I124" s="78"/>
    </row>
    <row r="125" spans="1:11" s="60" customFormat="1" ht="51">
      <c r="A125" s="61"/>
      <c r="B125" s="71">
        <v>74</v>
      </c>
      <c r="C125" s="70" t="s">
        <v>143</v>
      </c>
      <c r="D125" s="64" t="s">
        <v>4</v>
      </c>
      <c r="E125" s="65">
        <v>12.5</v>
      </c>
      <c r="F125" s="66"/>
      <c r="G125" s="76">
        <f t="shared" si="4"/>
        <v>0</v>
      </c>
    </row>
    <row r="126" spans="1:11" s="60" customFormat="1" ht="38.25">
      <c r="A126" s="61"/>
      <c r="B126" s="71">
        <v>75</v>
      </c>
      <c r="C126" s="70" t="s">
        <v>222</v>
      </c>
      <c r="D126" s="64" t="s">
        <v>5</v>
      </c>
      <c r="E126" s="65">
        <v>702</v>
      </c>
      <c r="F126" s="66"/>
      <c r="G126" s="76">
        <f t="shared" si="4"/>
        <v>0</v>
      </c>
    </row>
    <row r="127" spans="1:11" s="60" customFormat="1" ht="38.25">
      <c r="A127" s="61"/>
      <c r="B127" s="71">
        <v>76</v>
      </c>
      <c r="C127" s="70" t="s">
        <v>142</v>
      </c>
      <c r="D127" s="64" t="s">
        <v>5</v>
      </c>
      <c r="E127" s="65">
        <v>35.25</v>
      </c>
      <c r="F127" s="66"/>
      <c r="G127" s="76">
        <f t="shared" si="4"/>
        <v>0</v>
      </c>
    </row>
    <row r="128" spans="1:11" s="60" customFormat="1" ht="51">
      <c r="A128" s="61"/>
      <c r="B128" s="71">
        <v>77</v>
      </c>
      <c r="C128" s="63" t="s">
        <v>185</v>
      </c>
      <c r="D128" s="64" t="s">
        <v>43</v>
      </c>
      <c r="E128" s="65">
        <v>468</v>
      </c>
      <c r="F128" s="66"/>
      <c r="G128" s="76">
        <f t="shared" si="4"/>
        <v>0</v>
      </c>
      <c r="I128" s="85"/>
      <c r="J128" s="83"/>
      <c r="K128" s="84"/>
    </row>
    <row r="129" spans="1:11" s="60" customFormat="1" ht="38.25">
      <c r="A129" s="61"/>
      <c r="B129" s="71">
        <v>78</v>
      </c>
      <c r="C129" s="63" t="s">
        <v>191</v>
      </c>
      <c r="D129" s="64" t="s">
        <v>4</v>
      </c>
      <c r="E129" s="65">
        <v>39</v>
      </c>
      <c r="F129" s="66"/>
      <c r="G129" s="76">
        <f t="shared" si="4"/>
        <v>0</v>
      </c>
      <c r="I129" s="85"/>
      <c r="J129" s="83"/>
      <c r="K129" s="84"/>
    </row>
    <row r="130" spans="1:11" s="60" customFormat="1" ht="63.75">
      <c r="A130" s="61"/>
      <c r="B130" s="71">
        <v>79</v>
      </c>
      <c r="C130" s="70" t="s">
        <v>192</v>
      </c>
      <c r="D130" s="64" t="s">
        <v>6</v>
      </c>
      <c r="E130" s="65">
        <v>2.85</v>
      </c>
      <c r="F130" s="66"/>
      <c r="G130" s="76">
        <f t="shared" si="4"/>
        <v>0</v>
      </c>
    </row>
    <row r="131" spans="1:11" s="60" customFormat="1" ht="63.75">
      <c r="A131" s="61"/>
      <c r="B131" s="71">
        <v>80</v>
      </c>
      <c r="C131" s="63" t="s">
        <v>144</v>
      </c>
      <c r="D131" s="64" t="s">
        <v>4</v>
      </c>
      <c r="E131" s="65">
        <v>39</v>
      </c>
      <c r="F131" s="66"/>
      <c r="G131" s="76">
        <f t="shared" ref="G131" si="5">E131*F131</f>
        <v>0</v>
      </c>
      <c r="I131" s="85"/>
      <c r="J131" s="83"/>
      <c r="K131" s="84"/>
    </row>
    <row r="132" spans="1:11" s="60" customFormat="1" ht="39" thickBot="1">
      <c r="A132" s="61"/>
      <c r="B132" s="71">
        <v>81</v>
      </c>
      <c r="C132" s="63" t="s">
        <v>261</v>
      </c>
      <c r="D132" s="64" t="s">
        <v>4</v>
      </c>
      <c r="E132" s="65">
        <v>100</v>
      </c>
      <c r="F132" s="66"/>
      <c r="G132" s="76">
        <f t="shared" si="4"/>
        <v>0</v>
      </c>
      <c r="I132" s="85"/>
      <c r="J132" s="83"/>
      <c r="K132" s="84"/>
    </row>
    <row r="133" spans="1:11" s="92" customFormat="1">
      <c r="A133" s="89"/>
      <c r="B133" s="136"/>
      <c r="C133" s="229" t="str">
        <f>CONCATENATE(B16," ",C16," - SKUPAJ:")</f>
        <v>I. GRADBENI DEL - SKUPAJ:</v>
      </c>
      <c r="D133" s="229"/>
      <c r="E133" s="229"/>
      <c r="F133" s="229"/>
      <c r="G133" s="91">
        <f>SUM(G35:G132)</f>
        <v>0</v>
      </c>
      <c r="J133" s="93"/>
    </row>
    <row r="134" spans="1:11" s="92" customFormat="1">
      <c r="A134" s="94"/>
      <c r="B134" s="95"/>
      <c r="C134" s="96"/>
      <c r="D134" s="96"/>
      <c r="E134" s="97"/>
      <c r="F134" s="98"/>
      <c r="G134" s="99"/>
    </row>
    <row r="135" spans="1:11" ht="15.75">
      <c r="A135" s="42"/>
      <c r="B135" s="130" t="s">
        <v>14</v>
      </c>
      <c r="C135" s="100" t="s">
        <v>45</v>
      </c>
      <c r="D135" s="101"/>
      <c r="F135" s="102"/>
      <c r="G135" s="103"/>
    </row>
    <row r="136" spans="1:11">
      <c r="A136" s="45"/>
      <c r="B136" s="46"/>
      <c r="C136" s="47"/>
      <c r="D136" s="48"/>
      <c r="E136" s="49"/>
      <c r="F136" s="50"/>
      <c r="G136" s="51"/>
    </row>
    <row r="137" spans="1:11" ht="25.5">
      <c r="A137" s="45"/>
      <c r="B137" s="46"/>
      <c r="C137" s="47" t="s">
        <v>46</v>
      </c>
      <c r="D137" s="48"/>
      <c r="E137" s="49"/>
      <c r="F137" s="50"/>
      <c r="G137" s="51"/>
    </row>
    <row r="138" spans="1:11" ht="88.15" customHeight="1">
      <c r="A138" s="45"/>
      <c r="B138" s="104" t="s">
        <v>38</v>
      </c>
      <c r="C138" s="230" t="s">
        <v>197</v>
      </c>
      <c r="D138" s="230"/>
      <c r="E138" s="230"/>
      <c r="F138" s="230"/>
      <c r="G138" s="230"/>
    </row>
    <row r="139" spans="1:11" ht="15" customHeight="1">
      <c r="A139" s="45"/>
      <c r="B139" s="104" t="s">
        <v>38</v>
      </c>
      <c r="C139" s="230" t="s">
        <v>49</v>
      </c>
      <c r="D139" s="230"/>
      <c r="E139" s="230"/>
      <c r="F139" s="230"/>
      <c r="G139" s="230"/>
    </row>
    <row r="140" spans="1:11" ht="15" customHeight="1">
      <c r="A140" s="45"/>
      <c r="B140" s="104" t="s">
        <v>38</v>
      </c>
      <c r="C140" s="230" t="s">
        <v>50</v>
      </c>
      <c r="D140" s="230"/>
      <c r="E140" s="230"/>
      <c r="F140" s="230"/>
      <c r="G140" s="230"/>
    </row>
    <row r="141" spans="1:11" ht="27" customHeight="1">
      <c r="A141" s="45"/>
      <c r="B141" s="104" t="s">
        <v>38</v>
      </c>
      <c r="C141" s="230" t="s">
        <v>51</v>
      </c>
      <c r="D141" s="230"/>
      <c r="E141" s="230"/>
      <c r="F141" s="230"/>
      <c r="G141" s="230"/>
    </row>
    <row r="142" spans="1:11" ht="30.6" customHeight="1">
      <c r="A142" s="45"/>
      <c r="B142" s="104" t="s">
        <v>38</v>
      </c>
      <c r="C142" s="230" t="s">
        <v>52</v>
      </c>
      <c r="D142" s="230"/>
      <c r="E142" s="230"/>
      <c r="F142" s="230"/>
      <c r="G142" s="230"/>
    </row>
    <row r="143" spans="1:11" ht="39.6" customHeight="1">
      <c r="A143" s="45"/>
      <c r="B143" s="104" t="s">
        <v>38</v>
      </c>
      <c r="C143" s="230" t="s">
        <v>91</v>
      </c>
      <c r="D143" s="230"/>
      <c r="E143" s="230"/>
      <c r="F143" s="230"/>
      <c r="G143" s="230"/>
    </row>
    <row r="144" spans="1:11" ht="27" customHeight="1">
      <c r="A144" s="45"/>
      <c r="B144" s="104" t="s">
        <v>38</v>
      </c>
      <c r="C144" s="230" t="s">
        <v>53</v>
      </c>
      <c r="D144" s="230"/>
      <c r="E144" s="230"/>
      <c r="F144" s="230"/>
      <c r="G144" s="230"/>
    </row>
    <row r="145" spans="1:10" ht="27" customHeight="1">
      <c r="A145" s="45"/>
      <c r="B145" s="104" t="s">
        <v>38</v>
      </c>
      <c r="C145" s="230" t="s">
        <v>54</v>
      </c>
      <c r="D145" s="230"/>
      <c r="E145" s="230"/>
      <c r="F145" s="230"/>
      <c r="G145" s="230"/>
    </row>
    <row r="146" spans="1:10" ht="27" customHeight="1">
      <c r="A146" s="45"/>
      <c r="B146" s="104" t="s">
        <v>38</v>
      </c>
      <c r="C146" s="230" t="s">
        <v>55</v>
      </c>
      <c r="D146" s="230"/>
      <c r="E146" s="230"/>
      <c r="F146" s="230"/>
      <c r="G146" s="230"/>
    </row>
    <row r="147" spans="1:10">
      <c r="A147" s="45"/>
      <c r="B147" s="104" t="s">
        <v>38</v>
      </c>
      <c r="C147" s="230" t="s">
        <v>153</v>
      </c>
      <c r="D147" s="230"/>
      <c r="E147" s="230"/>
      <c r="F147" s="230"/>
      <c r="G147" s="230"/>
    </row>
    <row r="148" spans="1:10" ht="65.45" customHeight="1">
      <c r="A148" s="45"/>
      <c r="B148" s="104" t="s">
        <v>38</v>
      </c>
      <c r="C148" s="230" t="s">
        <v>152</v>
      </c>
      <c r="D148" s="230"/>
      <c r="E148" s="230"/>
      <c r="F148" s="230"/>
      <c r="G148" s="230"/>
    </row>
    <row r="149" spans="1:10" ht="70.900000000000006" customHeight="1">
      <c r="A149" s="45"/>
      <c r="B149" s="104" t="s">
        <v>38</v>
      </c>
      <c r="C149" s="230" t="s">
        <v>84</v>
      </c>
      <c r="D149" s="230"/>
      <c r="E149" s="230"/>
      <c r="F149" s="230"/>
      <c r="G149" s="230"/>
    </row>
    <row r="150" spans="1:10">
      <c r="A150" s="45"/>
      <c r="B150" s="104" t="s">
        <v>38</v>
      </c>
      <c r="C150" s="230" t="s">
        <v>219</v>
      </c>
      <c r="D150" s="230"/>
      <c r="E150" s="230"/>
      <c r="F150" s="230"/>
      <c r="G150" s="230"/>
    </row>
    <row r="151" spans="1:10">
      <c r="A151" s="45"/>
      <c r="B151" s="104" t="s">
        <v>38</v>
      </c>
      <c r="C151" s="230" t="s">
        <v>56</v>
      </c>
      <c r="D151" s="230"/>
      <c r="E151" s="230"/>
      <c r="F151" s="230"/>
      <c r="G151" s="230"/>
    </row>
    <row r="152" spans="1:10">
      <c r="A152" s="45"/>
      <c r="B152" s="104" t="s">
        <v>38</v>
      </c>
      <c r="C152" s="230" t="s">
        <v>57</v>
      </c>
      <c r="D152" s="230"/>
      <c r="E152" s="230"/>
      <c r="F152" s="230"/>
      <c r="G152" s="230"/>
    </row>
    <row r="153" spans="1:10" ht="15">
      <c r="A153" s="42"/>
      <c r="B153" s="171"/>
      <c r="C153" s="43"/>
      <c r="F153" s="105"/>
      <c r="G153" s="44"/>
    </row>
    <row r="154" spans="1:10" ht="15">
      <c r="A154" s="42"/>
      <c r="B154" s="171"/>
      <c r="C154" s="43"/>
      <c r="F154" s="105"/>
      <c r="G154" s="44"/>
    </row>
    <row r="155" spans="1:10" ht="15">
      <c r="A155" s="42"/>
      <c r="B155" s="171"/>
      <c r="C155" s="43"/>
      <c r="D155" s="80"/>
      <c r="E155" s="120"/>
      <c r="F155" s="105"/>
      <c r="G155" s="44"/>
      <c r="H155" s="80"/>
      <c r="I155" s="80"/>
      <c r="J155" s="80"/>
    </row>
    <row r="156" spans="1:10" s="106" customFormat="1" ht="15" thickBot="1">
      <c r="B156" s="107"/>
      <c r="C156" s="108" t="s">
        <v>8</v>
      </c>
      <c r="D156" s="109" t="s">
        <v>0</v>
      </c>
      <c r="E156" s="165" t="s">
        <v>1</v>
      </c>
      <c r="F156" s="110" t="s">
        <v>2</v>
      </c>
      <c r="G156" s="110" t="s">
        <v>7</v>
      </c>
      <c r="H156" s="111"/>
      <c r="I156" s="111"/>
      <c r="J156" s="111"/>
    </row>
    <row r="157" spans="1:10" s="106" customFormat="1" ht="14.25">
      <c r="B157" s="150"/>
      <c r="C157" s="159" t="s">
        <v>92</v>
      </c>
      <c r="D157" s="151"/>
      <c r="E157" s="166"/>
      <c r="F157" s="152"/>
      <c r="G157" s="152"/>
      <c r="H157" s="111"/>
      <c r="I157" s="111"/>
      <c r="J157" s="111"/>
    </row>
    <row r="158" spans="1:10">
      <c r="A158" s="61"/>
      <c r="B158" s="72">
        <v>1</v>
      </c>
      <c r="C158" s="73" t="s">
        <v>87</v>
      </c>
      <c r="D158" s="65" t="s">
        <v>4</v>
      </c>
      <c r="E158" s="65">
        <v>482</v>
      </c>
      <c r="F158" s="74"/>
      <c r="G158" s="88">
        <f t="shared" ref="G158:G173" si="6">E158*F158</f>
        <v>0</v>
      </c>
      <c r="H158" s="60"/>
      <c r="I158" s="60"/>
      <c r="J158" s="60"/>
    </row>
    <row r="159" spans="1:10">
      <c r="A159" s="61"/>
      <c r="B159" s="72">
        <v>2</v>
      </c>
      <c r="C159" s="73" t="s">
        <v>88</v>
      </c>
      <c r="D159" s="65" t="s">
        <v>4</v>
      </c>
      <c r="E159" s="65">
        <v>25</v>
      </c>
      <c r="F159" s="74"/>
      <c r="G159" s="88">
        <f t="shared" si="6"/>
        <v>0</v>
      </c>
      <c r="H159" s="60"/>
      <c r="I159" s="60"/>
      <c r="J159" s="60"/>
    </row>
    <row r="160" spans="1:10">
      <c r="A160" s="61"/>
      <c r="B160" s="72">
        <v>3</v>
      </c>
      <c r="C160" s="73" t="s">
        <v>89</v>
      </c>
      <c r="D160" s="65" t="s">
        <v>4</v>
      </c>
      <c r="E160" s="65">
        <v>35</v>
      </c>
      <c r="F160" s="74"/>
      <c r="G160" s="88">
        <f t="shared" si="6"/>
        <v>0</v>
      </c>
      <c r="H160" s="60"/>
      <c r="I160" s="60"/>
      <c r="J160" s="60"/>
    </row>
    <row r="161" spans="1:13" ht="25.5">
      <c r="A161" s="61"/>
      <c r="B161" s="72">
        <v>5</v>
      </c>
      <c r="C161" s="112" t="s">
        <v>166</v>
      </c>
      <c r="D161" s="65" t="s">
        <v>4</v>
      </c>
      <c r="E161" s="65">
        <v>30</v>
      </c>
      <c r="F161" s="74"/>
      <c r="G161" s="88">
        <f t="shared" si="6"/>
        <v>0</v>
      </c>
      <c r="H161" s="60"/>
      <c r="I161" s="60"/>
      <c r="J161" s="60"/>
    </row>
    <row r="162" spans="1:13" ht="25.5">
      <c r="A162" s="61"/>
      <c r="B162" s="72">
        <v>5.0999999999999996</v>
      </c>
      <c r="C162" s="112" t="s">
        <v>196</v>
      </c>
      <c r="D162" s="65" t="s">
        <v>4</v>
      </c>
      <c r="E162" s="65">
        <v>30</v>
      </c>
      <c r="F162" s="74"/>
      <c r="G162" s="88">
        <f t="shared" si="6"/>
        <v>0</v>
      </c>
      <c r="H162" s="60"/>
      <c r="I162" s="60"/>
      <c r="J162" s="60"/>
    </row>
    <row r="163" spans="1:13" s="113" customFormat="1" ht="15">
      <c r="B163" s="139"/>
      <c r="C163" s="160" t="s">
        <v>58</v>
      </c>
      <c r="D163" s="140"/>
      <c r="E163" s="167"/>
      <c r="F163" s="141"/>
      <c r="G163" s="114"/>
      <c r="H163" s="115"/>
      <c r="I163" s="115"/>
      <c r="J163" s="116"/>
    </row>
    <row r="164" spans="1:13" ht="14.25">
      <c r="A164" s="14"/>
      <c r="B164" s="142">
        <v>6</v>
      </c>
      <c r="C164" s="161" t="s">
        <v>154</v>
      </c>
      <c r="D164" s="118" t="s">
        <v>3</v>
      </c>
      <c r="E164" s="212">
        <v>1</v>
      </c>
      <c r="F164" s="74"/>
      <c r="G164" s="88">
        <f>E164*F164</f>
        <v>0</v>
      </c>
      <c r="H164" s="120"/>
      <c r="I164" s="120"/>
      <c r="J164" s="60"/>
    </row>
    <row r="165" spans="1:13" ht="14.25">
      <c r="A165" s="14"/>
      <c r="B165" s="142">
        <v>7</v>
      </c>
      <c r="C165" s="162" t="s">
        <v>155</v>
      </c>
      <c r="D165" s="118" t="s">
        <v>3</v>
      </c>
      <c r="E165" s="212">
        <v>1</v>
      </c>
      <c r="F165" s="74"/>
      <c r="G165" s="88">
        <f>E165*F165</f>
        <v>0</v>
      </c>
      <c r="H165" s="120"/>
      <c r="I165" s="120"/>
      <c r="J165" s="60"/>
    </row>
    <row r="166" spans="1:13" ht="14.25">
      <c r="A166" s="14"/>
      <c r="B166" s="142">
        <v>8</v>
      </c>
      <c r="C166" s="162" t="s">
        <v>156</v>
      </c>
      <c r="D166" s="118" t="s">
        <v>3</v>
      </c>
      <c r="E166" s="212">
        <v>1</v>
      </c>
      <c r="F166" s="74"/>
      <c r="G166" s="88">
        <f>E166*F166</f>
        <v>0</v>
      </c>
      <c r="H166" s="120"/>
      <c r="I166" s="120"/>
      <c r="J166" s="60"/>
    </row>
    <row r="167" spans="1:13" ht="14.25">
      <c r="A167" s="14"/>
      <c r="B167" s="142">
        <v>9</v>
      </c>
      <c r="C167" s="161" t="s">
        <v>157</v>
      </c>
      <c r="D167" s="118" t="s">
        <v>3</v>
      </c>
      <c r="E167" s="212">
        <v>6</v>
      </c>
      <c r="F167" s="74"/>
      <c r="G167" s="88">
        <f>E167*F167</f>
        <v>0</v>
      </c>
      <c r="H167" s="120"/>
      <c r="I167" s="120"/>
      <c r="J167" s="60"/>
    </row>
    <row r="168" spans="1:13" s="113" customFormat="1" ht="15">
      <c r="B168" s="139"/>
      <c r="C168" s="160" t="s">
        <v>158</v>
      </c>
      <c r="D168" s="140"/>
      <c r="E168" s="211"/>
      <c r="F168" s="141"/>
      <c r="G168" s="114"/>
      <c r="H168" s="115"/>
      <c r="I168" s="115"/>
      <c r="J168" s="116"/>
    </row>
    <row r="169" spans="1:13">
      <c r="A169" s="117"/>
      <c r="B169" s="142">
        <v>10</v>
      </c>
      <c r="C169" s="161" t="s">
        <v>164</v>
      </c>
      <c r="D169" s="118" t="s">
        <v>3</v>
      </c>
      <c r="E169" s="212">
        <v>13</v>
      </c>
      <c r="F169" s="74"/>
      <c r="G169" s="88">
        <f t="shared" si="6"/>
        <v>0</v>
      </c>
      <c r="H169" s="117"/>
      <c r="I169" s="117"/>
      <c r="J169" s="119"/>
    </row>
    <row r="170" spans="1:13">
      <c r="A170" s="117"/>
      <c r="B170" s="142">
        <v>11</v>
      </c>
      <c r="C170" s="161" t="s">
        <v>159</v>
      </c>
      <c r="D170" s="118" t="s">
        <v>3</v>
      </c>
      <c r="E170" s="212">
        <v>26</v>
      </c>
      <c r="F170" s="74"/>
      <c r="G170" s="88">
        <f t="shared" si="6"/>
        <v>0</v>
      </c>
      <c r="H170" s="117"/>
      <c r="I170" s="117"/>
    </row>
    <row r="171" spans="1:13">
      <c r="A171" s="117"/>
      <c r="B171" s="142">
        <v>12</v>
      </c>
      <c r="C171" s="161" t="s">
        <v>165</v>
      </c>
      <c r="D171" s="118" t="s">
        <v>3</v>
      </c>
      <c r="E171" s="212">
        <v>13</v>
      </c>
      <c r="F171" s="74"/>
      <c r="G171" s="88">
        <f>E171*F171</f>
        <v>0</v>
      </c>
      <c r="H171" s="117"/>
      <c r="I171" s="117"/>
      <c r="J171" s="119"/>
    </row>
    <row r="172" spans="1:13" ht="14.25">
      <c r="A172" s="14"/>
      <c r="B172" s="142">
        <v>13</v>
      </c>
      <c r="C172" s="161" t="s">
        <v>160</v>
      </c>
      <c r="D172" s="118" t="s">
        <v>3</v>
      </c>
      <c r="E172" s="212">
        <v>26</v>
      </c>
      <c r="F172" s="74"/>
      <c r="G172" s="88">
        <f>E172*F172</f>
        <v>0</v>
      </c>
      <c r="H172" s="120"/>
      <c r="I172" s="120"/>
      <c r="J172" s="60"/>
    </row>
    <row r="173" spans="1:13" ht="14.25">
      <c r="A173" s="14"/>
      <c r="B173" s="142">
        <v>14</v>
      </c>
      <c r="C173" s="161" t="s">
        <v>163</v>
      </c>
      <c r="D173" s="118" t="s">
        <v>3</v>
      </c>
      <c r="E173" s="212">
        <v>13</v>
      </c>
      <c r="F173" s="74"/>
      <c r="G173" s="88">
        <f t="shared" si="6"/>
        <v>0</v>
      </c>
      <c r="H173" s="120"/>
      <c r="I173" s="120"/>
      <c r="J173" s="60"/>
    </row>
    <row r="174" spans="1:13" s="113" customFormat="1" ht="15">
      <c r="B174" s="139"/>
      <c r="C174" s="160" t="s">
        <v>97</v>
      </c>
      <c r="D174" s="140"/>
      <c r="E174" s="208"/>
      <c r="F174" s="143"/>
      <c r="G174" s="114"/>
      <c r="H174" s="115"/>
      <c r="I174" s="115"/>
      <c r="J174" s="115"/>
      <c r="K174" s="115"/>
      <c r="L174" s="115"/>
      <c r="M174" s="115"/>
    </row>
    <row r="175" spans="1:13" ht="14.25">
      <c r="A175" s="14"/>
      <c r="B175" s="72"/>
      <c r="C175" s="73" t="s">
        <v>167</v>
      </c>
      <c r="D175" s="144"/>
      <c r="E175" s="209"/>
      <c r="F175" s="145"/>
      <c r="G175" s="88"/>
      <c r="H175" s="120"/>
      <c r="I175" s="120"/>
      <c r="J175" s="120"/>
      <c r="K175" s="120"/>
      <c r="L175" s="120"/>
      <c r="M175" s="120"/>
    </row>
    <row r="176" spans="1:13" ht="14.25">
      <c r="A176" s="14"/>
      <c r="B176" s="72">
        <v>15</v>
      </c>
      <c r="C176" s="146" t="s">
        <v>224</v>
      </c>
      <c r="D176" s="65" t="s">
        <v>3</v>
      </c>
      <c r="E176" s="210">
        <v>2</v>
      </c>
      <c r="F176" s="207"/>
      <c r="G176" s="88">
        <f t="shared" ref="G176:G209" si="7">E176*F176</f>
        <v>0</v>
      </c>
      <c r="H176" s="120"/>
      <c r="I176" s="120"/>
      <c r="J176" s="120"/>
      <c r="K176" s="120"/>
      <c r="L176" s="120"/>
      <c r="M176" s="120"/>
    </row>
    <row r="177" spans="1:13" ht="14.25">
      <c r="A177" s="14"/>
      <c r="B177" s="72">
        <v>16</v>
      </c>
      <c r="C177" s="146" t="s">
        <v>226</v>
      </c>
      <c r="D177" s="65" t="s">
        <v>3</v>
      </c>
      <c r="E177" s="210">
        <v>6</v>
      </c>
      <c r="F177" s="207"/>
      <c r="G177" s="88">
        <f t="shared" si="7"/>
        <v>0</v>
      </c>
      <c r="H177" s="120"/>
      <c r="I177" s="120"/>
      <c r="J177" s="120"/>
      <c r="K177" s="120"/>
      <c r="L177" s="120"/>
      <c r="M177" s="120"/>
    </row>
    <row r="178" spans="1:13" ht="14.25">
      <c r="A178" s="14"/>
      <c r="B178" s="72">
        <v>17</v>
      </c>
      <c r="C178" s="146" t="s">
        <v>227</v>
      </c>
      <c r="D178" s="65" t="s">
        <v>3</v>
      </c>
      <c r="E178" s="210">
        <v>2</v>
      </c>
      <c r="F178" s="207"/>
      <c r="G178" s="88">
        <f t="shared" si="7"/>
        <v>0</v>
      </c>
      <c r="H178" s="120"/>
      <c r="I178" s="120"/>
      <c r="J178" s="120"/>
      <c r="K178" s="120"/>
      <c r="L178" s="120"/>
      <c r="M178" s="120"/>
    </row>
    <row r="179" spans="1:13" ht="14.25">
      <c r="A179" s="14"/>
      <c r="B179" s="72">
        <v>18</v>
      </c>
      <c r="C179" s="146" t="s">
        <v>228</v>
      </c>
      <c r="D179" s="65" t="s">
        <v>3</v>
      </c>
      <c r="E179" s="210">
        <v>6</v>
      </c>
      <c r="F179" s="207"/>
      <c r="G179" s="88">
        <f t="shared" si="7"/>
        <v>0</v>
      </c>
      <c r="H179" s="120"/>
      <c r="I179" s="120"/>
      <c r="J179" s="120"/>
      <c r="K179" s="120"/>
      <c r="L179" s="120"/>
      <c r="M179" s="120"/>
    </row>
    <row r="180" spans="1:13" ht="14.25">
      <c r="A180" s="14"/>
      <c r="B180" s="72">
        <v>19</v>
      </c>
      <c r="C180" s="146" t="s">
        <v>198</v>
      </c>
      <c r="D180" s="65" t="s">
        <v>3</v>
      </c>
      <c r="E180" s="210">
        <v>5</v>
      </c>
      <c r="F180" s="207"/>
      <c r="G180" s="88">
        <f t="shared" si="7"/>
        <v>0</v>
      </c>
      <c r="H180" s="120"/>
      <c r="I180" s="120"/>
      <c r="J180" s="120"/>
      <c r="K180" s="120"/>
      <c r="L180" s="120"/>
      <c r="M180" s="120"/>
    </row>
    <row r="181" spans="1:13" ht="14.25">
      <c r="A181" s="14"/>
      <c r="B181" s="72">
        <v>20</v>
      </c>
      <c r="C181" s="146" t="s">
        <v>225</v>
      </c>
      <c r="D181" s="65" t="s">
        <v>3</v>
      </c>
      <c r="E181" s="210">
        <v>1</v>
      </c>
      <c r="F181" s="207"/>
      <c r="G181" s="88">
        <f t="shared" si="7"/>
        <v>0</v>
      </c>
      <c r="H181" s="120"/>
      <c r="I181" s="120"/>
      <c r="J181" s="120"/>
      <c r="K181" s="120"/>
      <c r="L181" s="120"/>
      <c r="M181" s="120"/>
    </row>
    <row r="182" spans="1:13" ht="14.25">
      <c r="A182" s="14"/>
      <c r="B182" s="72">
        <v>21</v>
      </c>
      <c r="C182" s="146" t="s">
        <v>208</v>
      </c>
      <c r="D182" s="65" t="s">
        <v>3</v>
      </c>
      <c r="E182" s="210">
        <v>3</v>
      </c>
      <c r="F182" s="207"/>
      <c r="G182" s="88">
        <f t="shared" si="7"/>
        <v>0</v>
      </c>
      <c r="H182" s="120"/>
      <c r="I182" s="120"/>
      <c r="J182" s="120"/>
      <c r="K182" s="120"/>
      <c r="L182" s="120"/>
      <c r="M182" s="120"/>
    </row>
    <row r="183" spans="1:13" ht="14.25">
      <c r="A183" s="14"/>
      <c r="B183" s="72">
        <v>22</v>
      </c>
      <c r="C183" s="146" t="s">
        <v>209</v>
      </c>
      <c r="D183" s="65" t="s">
        <v>3</v>
      </c>
      <c r="E183" s="210">
        <v>8</v>
      </c>
      <c r="F183" s="207"/>
      <c r="G183" s="88">
        <f t="shared" si="7"/>
        <v>0</v>
      </c>
      <c r="H183" s="120"/>
      <c r="I183" s="120"/>
      <c r="J183" s="120"/>
      <c r="K183" s="120"/>
      <c r="L183" s="120"/>
      <c r="M183" s="120"/>
    </row>
    <row r="184" spans="1:13" ht="14.25">
      <c r="A184" s="14"/>
      <c r="B184" s="72">
        <v>23</v>
      </c>
      <c r="C184" s="146" t="s">
        <v>210</v>
      </c>
      <c r="D184" s="65" t="s">
        <v>3</v>
      </c>
      <c r="E184" s="210">
        <v>6</v>
      </c>
      <c r="F184" s="207"/>
      <c r="G184" s="88">
        <f t="shared" si="7"/>
        <v>0</v>
      </c>
      <c r="H184" s="120"/>
      <c r="I184" s="120"/>
      <c r="J184" s="120"/>
      <c r="K184" s="120"/>
      <c r="L184" s="120"/>
      <c r="M184" s="120"/>
    </row>
    <row r="185" spans="1:13" ht="14.25">
      <c r="A185" s="14"/>
      <c r="B185" s="72">
        <v>24</v>
      </c>
      <c r="C185" s="146" t="s">
        <v>211</v>
      </c>
      <c r="D185" s="65" t="s">
        <v>3</v>
      </c>
      <c r="E185" s="210">
        <v>9</v>
      </c>
      <c r="F185" s="207"/>
      <c r="G185" s="88">
        <f t="shared" si="7"/>
        <v>0</v>
      </c>
      <c r="H185" s="120"/>
      <c r="I185" s="120"/>
      <c r="J185" s="120"/>
      <c r="K185" s="120"/>
      <c r="L185" s="120"/>
      <c r="M185" s="120"/>
    </row>
    <row r="186" spans="1:13" ht="14.25">
      <c r="A186" s="14"/>
      <c r="B186" s="72">
        <v>25</v>
      </c>
      <c r="C186" s="146" t="s">
        <v>218</v>
      </c>
      <c r="D186" s="65" t="s">
        <v>3</v>
      </c>
      <c r="E186" s="210">
        <v>10</v>
      </c>
      <c r="F186" s="207"/>
      <c r="G186" s="88">
        <f t="shared" si="7"/>
        <v>0</v>
      </c>
      <c r="H186" s="120"/>
      <c r="I186" s="120"/>
      <c r="J186" s="120"/>
      <c r="K186" s="120"/>
      <c r="L186" s="120"/>
      <c r="M186" s="120"/>
    </row>
    <row r="187" spans="1:13" ht="14.25">
      <c r="A187" s="14"/>
      <c r="B187" s="72">
        <v>26</v>
      </c>
      <c r="C187" s="146" t="s">
        <v>229</v>
      </c>
      <c r="D187" s="65" t="s">
        <v>3</v>
      </c>
      <c r="E187" s="210">
        <v>5</v>
      </c>
      <c r="F187" s="207"/>
      <c r="G187" s="88">
        <f>E187*F187</f>
        <v>0</v>
      </c>
      <c r="H187" s="120"/>
      <c r="I187" s="120"/>
      <c r="J187" s="120"/>
      <c r="K187" s="120"/>
      <c r="L187" s="120"/>
      <c r="M187" s="120"/>
    </row>
    <row r="188" spans="1:13" ht="14.25">
      <c r="A188" s="14"/>
      <c r="B188" s="72">
        <v>27</v>
      </c>
      <c r="C188" s="146" t="s">
        <v>212</v>
      </c>
      <c r="D188" s="65" t="s">
        <v>3</v>
      </c>
      <c r="E188" s="210">
        <v>15</v>
      </c>
      <c r="F188" s="207"/>
      <c r="G188" s="88">
        <f t="shared" si="7"/>
        <v>0</v>
      </c>
      <c r="H188" s="120"/>
      <c r="I188" s="120"/>
      <c r="J188" s="120"/>
      <c r="K188" s="120"/>
      <c r="L188" s="120"/>
      <c r="M188" s="120"/>
    </row>
    <row r="189" spans="1:13" ht="14.25">
      <c r="A189" s="14"/>
      <c r="B189" s="72">
        <v>28</v>
      </c>
      <c r="C189" s="146" t="s">
        <v>213</v>
      </c>
      <c r="D189" s="65" t="s">
        <v>3</v>
      </c>
      <c r="E189" s="210">
        <v>1</v>
      </c>
      <c r="F189" s="207"/>
      <c r="G189" s="88">
        <f t="shared" si="7"/>
        <v>0</v>
      </c>
      <c r="H189" s="120"/>
      <c r="I189" s="120"/>
      <c r="J189" s="120"/>
      <c r="K189" s="120"/>
      <c r="L189" s="120"/>
      <c r="M189" s="120"/>
    </row>
    <row r="190" spans="1:13" ht="30">
      <c r="A190" s="14"/>
      <c r="B190" s="72">
        <v>29</v>
      </c>
      <c r="C190" s="196" t="s">
        <v>214</v>
      </c>
      <c r="D190" s="65" t="s">
        <v>3</v>
      </c>
      <c r="E190" s="210">
        <v>14</v>
      </c>
      <c r="F190" s="207"/>
      <c r="G190" s="88">
        <f t="shared" si="7"/>
        <v>0</v>
      </c>
      <c r="H190" s="120"/>
      <c r="I190" s="120"/>
      <c r="J190" s="120"/>
      <c r="K190" s="120"/>
      <c r="L190" s="120"/>
      <c r="M190" s="120"/>
    </row>
    <row r="191" spans="1:13" ht="48.75">
      <c r="A191" s="14"/>
      <c r="B191" s="72">
        <v>30</v>
      </c>
      <c r="C191" s="147" t="s">
        <v>215</v>
      </c>
      <c r="D191" s="65" t="s">
        <v>3</v>
      </c>
      <c r="E191" s="210">
        <v>1</v>
      </c>
      <c r="F191" s="207"/>
      <c r="G191" s="88">
        <f t="shared" si="7"/>
        <v>0</v>
      </c>
      <c r="H191" s="120"/>
      <c r="I191" s="120"/>
      <c r="J191" s="120"/>
      <c r="K191" s="120"/>
      <c r="L191" s="120"/>
      <c r="M191" s="120"/>
    </row>
    <row r="192" spans="1:13" ht="48.75">
      <c r="A192" s="14"/>
      <c r="B192" s="72">
        <v>31</v>
      </c>
      <c r="C192" s="147" t="s">
        <v>216</v>
      </c>
      <c r="D192" s="65" t="s">
        <v>3</v>
      </c>
      <c r="E192" s="210">
        <v>6</v>
      </c>
      <c r="F192" s="207"/>
      <c r="G192" s="88">
        <f t="shared" si="7"/>
        <v>0</v>
      </c>
      <c r="H192" s="120"/>
      <c r="I192" s="120"/>
      <c r="J192" s="120"/>
      <c r="K192" s="120"/>
      <c r="L192" s="120"/>
      <c r="M192" s="120"/>
    </row>
    <row r="193" spans="1:13" ht="14.25">
      <c r="A193" s="14"/>
      <c r="B193" s="72">
        <v>32</v>
      </c>
      <c r="C193" s="147" t="s">
        <v>199</v>
      </c>
      <c r="D193" s="65" t="s">
        <v>3</v>
      </c>
      <c r="E193" s="210">
        <v>1</v>
      </c>
      <c r="F193" s="207"/>
      <c r="G193" s="88">
        <f t="shared" si="7"/>
        <v>0</v>
      </c>
      <c r="H193" s="120"/>
      <c r="I193" s="120"/>
      <c r="J193" s="120"/>
      <c r="K193" s="120"/>
      <c r="L193" s="120"/>
      <c r="M193" s="120"/>
    </row>
    <row r="194" spans="1:13" ht="14.25">
      <c r="A194" s="14"/>
      <c r="B194" s="72">
        <v>33</v>
      </c>
      <c r="C194" s="147" t="s">
        <v>200</v>
      </c>
      <c r="D194" s="65" t="s">
        <v>3</v>
      </c>
      <c r="E194" s="210">
        <v>5</v>
      </c>
      <c r="F194" s="207"/>
      <c r="G194" s="88">
        <f t="shared" si="7"/>
        <v>0</v>
      </c>
      <c r="H194" s="120"/>
      <c r="I194" s="120"/>
      <c r="J194" s="120"/>
      <c r="K194" s="120"/>
      <c r="L194" s="120"/>
      <c r="M194" s="120"/>
    </row>
    <row r="195" spans="1:13" ht="25.5">
      <c r="A195" s="14"/>
      <c r="B195" s="72">
        <v>34</v>
      </c>
      <c r="C195" s="147" t="s">
        <v>206</v>
      </c>
      <c r="D195" s="65" t="s">
        <v>3</v>
      </c>
      <c r="E195" s="210">
        <v>1</v>
      </c>
      <c r="F195" s="207"/>
      <c r="G195" s="88">
        <f t="shared" si="7"/>
        <v>0</v>
      </c>
      <c r="H195" s="120"/>
      <c r="I195" s="120"/>
      <c r="J195" s="120"/>
      <c r="K195" s="120"/>
      <c r="L195" s="120"/>
      <c r="M195" s="120"/>
    </row>
    <row r="196" spans="1:13" ht="14.25">
      <c r="A196" s="14"/>
      <c r="B196" s="72">
        <v>35</v>
      </c>
      <c r="C196" s="147" t="s">
        <v>203</v>
      </c>
      <c r="D196" s="65" t="s">
        <v>3</v>
      </c>
      <c r="E196" s="210">
        <v>9</v>
      </c>
      <c r="F196" s="207"/>
      <c r="G196" s="88">
        <f t="shared" si="7"/>
        <v>0</v>
      </c>
      <c r="H196" s="120"/>
      <c r="I196" s="120"/>
      <c r="J196" s="120"/>
      <c r="K196" s="120"/>
      <c r="L196" s="120"/>
      <c r="M196" s="120"/>
    </row>
    <row r="197" spans="1:13" ht="14.25">
      <c r="A197" s="14"/>
      <c r="B197" s="72">
        <v>36</v>
      </c>
      <c r="C197" s="147" t="s">
        <v>204</v>
      </c>
      <c r="D197" s="65" t="s">
        <v>3</v>
      </c>
      <c r="E197" s="210">
        <v>10</v>
      </c>
      <c r="F197" s="207"/>
      <c r="G197" s="88">
        <f t="shared" si="7"/>
        <v>0</v>
      </c>
      <c r="H197" s="120"/>
      <c r="I197" s="120"/>
      <c r="J197" s="120"/>
      <c r="K197" s="120"/>
      <c r="L197" s="120"/>
      <c r="M197" s="120"/>
    </row>
    <row r="198" spans="1:13" ht="14.25">
      <c r="A198" s="14"/>
      <c r="B198" s="72">
        <v>37</v>
      </c>
      <c r="C198" s="147" t="s">
        <v>205</v>
      </c>
      <c r="D198" s="65" t="s">
        <v>3</v>
      </c>
      <c r="E198" s="210">
        <v>46</v>
      </c>
      <c r="F198" s="207"/>
      <c r="G198" s="88">
        <f t="shared" si="7"/>
        <v>0</v>
      </c>
      <c r="H198" s="120"/>
      <c r="I198" s="120"/>
      <c r="J198" s="120"/>
      <c r="K198" s="120"/>
      <c r="L198" s="120"/>
      <c r="M198" s="120"/>
    </row>
    <row r="199" spans="1:13" ht="14.25">
      <c r="A199" s="14"/>
      <c r="B199" s="72">
        <v>38</v>
      </c>
      <c r="C199" s="146" t="s">
        <v>238</v>
      </c>
      <c r="D199" s="65" t="s">
        <v>3</v>
      </c>
      <c r="E199" s="210">
        <v>2</v>
      </c>
      <c r="F199" s="207"/>
      <c r="G199" s="88">
        <f>E199*F199</f>
        <v>0</v>
      </c>
      <c r="H199" s="120"/>
      <c r="I199" s="120"/>
      <c r="J199" s="120"/>
      <c r="K199" s="120"/>
      <c r="L199" s="120"/>
      <c r="M199" s="120"/>
    </row>
    <row r="200" spans="1:13" ht="14.25">
      <c r="A200" s="14"/>
      <c r="B200" s="72">
        <v>39</v>
      </c>
      <c r="C200" s="146" t="s">
        <v>239</v>
      </c>
      <c r="D200" s="65" t="s">
        <v>3</v>
      </c>
      <c r="E200" s="210">
        <v>5</v>
      </c>
      <c r="F200" s="207"/>
      <c r="G200" s="88">
        <f>E200*F200</f>
        <v>0</v>
      </c>
      <c r="H200" s="120"/>
      <c r="I200" s="120"/>
      <c r="J200" s="120"/>
      <c r="K200" s="120"/>
      <c r="L200" s="120"/>
      <c r="M200" s="120"/>
    </row>
    <row r="201" spans="1:13" ht="14.25">
      <c r="A201" s="14"/>
      <c r="B201" s="72">
        <v>40</v>
      </c>
      <c r="C201" s="146" t="s">
        <v>240</v>
      </c>
      <c r="D201" s="65" t="s">
        <v>3</v>
      </c>
      <c r="E201" s="210">
        <v>5</v>
      </c>
      <c r="F201" s="207"/>
      <c r="G201" s="88">
        <f>E201*F201</f>
        <v>0</v>
      </c>
      <c r="H201" s="120"/>
      <c r="I201" s="120"/>
      <c r="J201" s="120"/>
      <c r="K201" s="120"/>
      <c r="L201" s="120"/>
      <c r="M201" s="120"/>
    </row>
    <row r="202" spans="1:13" s="113" customFormat="1" ht="15">
      <c r="B202" s="139"/>
      <c r="C202" s="138" t="s">
        <v>168</v>
      </c>
      <c r="D202" s="140"/>
      <c r="E202" s="167"/>
      <c r="F202" s="143"/>
      <c r="G202" s="114"/>
      <c r="H202" s="121"/>
    </row>
    <row r="203" spans="1:13" s="113" customFormat="1" ht="25.5">
      <c r="A203" s="106"/>
      <c r="B203" s="72">
        <v>41</v>
      </c>
      <c r="C203" s="163" t="s">
        <v>162</v>
      </c>
      <c r="D203" s="118" t="s">
        <v>3</v>
      </c>
      <c r="E203" s="65">
        <v>13</v>
      </c>
      <c r="F203" s="207"/>
      <c r="G203" s="88">
        <f>E203*F203</f>
        <v>0</v>
      </c>
      <c r="H203" s="121"/>
    </row>
    <row r="204" spans="1:13" s="113" customFormat="1" ht="38.25">
      <c r="A204" s="106"/>
      <c r="B204" s="72">
        <v>42</v>
      </c>
      <c r="C204" s="163" t="s">
        <v>161</v>
      </c>
      <c r="D204" s="118" t="s">
        <v>3</v>
      </c>
      <c r="E204" s="65">
        <v>13</v>
      </c>
      <c r="F204" s="207"/>
      <c r="G204" s="88">
        <f>E204*F204</f>
        <v>0</v>
      </c>
      <c r="H204" s="121"/>
    </row>
    <row r="205" spans="1:13" ht="25.5">
      <c r="A205" s="122"/>
      <c r="B205" s="72">
        <v>43</v>
      </c>
      <c r="C205" s="148" t="s">
        <v>169</v>
      </c>
      <c r="D205" s="118" t="s">
        <v>3</v>
      </c>
      <c r="E205" s="210">
        <v>1</v>
      </c>
      <c r="F205" s="207"/>
      <c r="G205" s="88">
        <f t="shared" si="7"/>
        <v>0</v>
      </c>
      <c r="H205" s="122"/>
    </row>
    <row r="206" spans="1:13" ht="25.5">
      <c r="A206" s="123"/>
      <c r="B206" s="72">
        <v>44</v>
      </c>
      <c r="C206" s="148" t="s">
        <v>170</v>
      </c>
      <c r="D206" s="65" t="s">
        <v>3</v>
      </c>
      <c r="E206" s="210">
        <v>3</v>
      </c>
      <c r="F206" s="207"/>
      <c r="G206" s="88">
        <f t="shared" si="7"/>
        <v>0</v>
      </c>
    </row>
    <row r="207" spans="1:13" ht="25.5">
      <c r="A207" s="122"/>
      <c r="B207" s="72">
        <v>45</v>
      </c>
      <c r="C207" s="148" t="s">
        <v>172</v>
      </c>
      <c r="D207" s="118" t="s">
        <v>3</v>
      </c>
      <c r="E207" s="210">
        <v>6</v>
      </c>
      <c r="F207" s="207"/>
      <c r="G207" s="88">
        <f t="shared" si="7"/>
        <v>0</v>
      </c>
      <c r="I207" s="170"/>
    </row>
    <row r="208" spans="1:13" ht="25.5">
      <c r="A208" s="122"/>
      <c r="B208" s="72">
        <v>46</v>
      </c>
      <c r="C208" s="148" t="s">
        <v>207</v>
      </c>
      <c r="D208" s="118" t="s">
        <v>3</v>
      </c>
      <c r="E208" s="210">
        <v>1</v>
      </c>
      <c r="F208" s="207"/>
      <c r="G208" s="88">
        <f>E208*F208</f>
        <v>0</v>
      </c>
      <c r="I208" s="170"/>
    </row>
    <row r="209" spans="1:13">
      <c r="A209" s="122"/>
      <c r="B209" s="72">
        <v>47</v>
      </c>
      <c r="C209" s="147" t="s">
        <v>171</v>
      </c>
      <c r="D209" s="118" t="s">
        <v>3</v>
      </c>
      <c r="E209" s="210">
        <v>10</v>
      </c>
      <c r="F209" s="207"/>
      <c r="G209" s="88">
        <f t="shared" si="7"/>
        <v>0</v>
      </c>
    </row>
    <row r="210" spans="1:13" s="113" customFormat="1">
      <c r="B210" s="72"/>
      <c r="C210" s="138" t="s">
        <v>90</v>
      </c>
      <c r="D210" s="140"/>
      <c r="E210" s="211"/>
      <c r="F210" s="143"/>
      <c r="G210" s="114"/>
    </row>
    <row r="211" spans="1:13" ht="25.5">
      <c r="A211" s="14"/>
      <c r="B211" s="72">
        <v>48</v>
      </c>
      <c r="C211" s="124" t="s">
        <v>250</v>
      </c>
      <c r="D211" s="118" t="s">
        <v>3</v>
      </c>
      <c r="E211" s="210">
        <v>3</v>
      </c>
      <c r="F211" s="207"/>
      <c r="G211" s="88">
        <f t="shared" ref="G211:G221" si="8">E211*F211</f>
        <v>0</v>
      </c>
      <c r="H211" s="120"/>
      <c r="I211" s="170"/>
      <c r="J211" s="60"/>
    </row>
    <row r="212" spans="1:13" ht="25.5">
      <c r="A212" s="14"/>
      <c r="B212" s="72">
        <v>49</v>
      </c>
      <c r="C212" s="124" t="s">
        <v>251</v>
      </c>
      <c r="D212" s="118" t="s">
        <v>3</v>
      </c>
      <c r="E212" s="210">
        <v>1</v>
      </c>
      <c r="F212" s="207"/>
      <c r="G212" s="88">
        <f>E212*F212</f>
        <v>0</v>
      </c>
      <c r="H212" s="120"/>
      <c r="I212" s="170"/>
      <c r="J212" s="60"/>
    </row>
    <row r="213" spans="1:13" ht="38.25">
      <c r="A213" s="14"/>
      <c r="B213" s="72">
        <v>50</v>
      </c>
      <c r="C213" s="147" t="s">
        <v>217</v>
      </c>
      <c r="D213" s="118" t="s">
        <v>3</v>
      </c>
      <c r="E213" s="210">
        <v>5</v>
      </c>
      <c r="F213" s="207"/>
      <c r="G213" s="88">
        <f t="shared" si="8"/>
        <v>0</v>
      </c>
      <c r="H213" s="120"/>
      <c r="I213" s="120"/>
      <c r="J213" s="60"/>
      <c r="K213" s="120"/>
      <c r="L213" s="120"/>
      <c r="M213" s="120"/>
    </row>
    <row r="214" spans="1:13" ht="45" customHeight="1">
      <c r="A214" s="14"/>
      <c r="B214" s="72">
        <v>51</v>
      </c>
      <c r="C214" s="149" t="s">
        <v>173</v>
      </c>
      <c r="D214" s="118" t="s">
        <v>3</v>
      </c>
      <c r="E214" s="210">
        <v>1</v>
      </c>
      <c r="F214" s="207"/>
      <c r="G214" s="88">
        <f t="shared" si="8"/>
        <v>0</v>
      </c>
      <c r="H214" s="120"/>
      <c r="I214" s="120"/>
      <c r="J214" s="60"/>
      <c r="K214" s="120"/>
      <c r="L214" s="120"/>
      <c r="M214" s="120"/>
    </row>
    <row r="215" spans="1:13" ht="25.5">
      <c r="A215" s="14"/>
      <c r="B215" s="72">
        <v>52</v>
      </c>
      <c r="C215" s="147" t="s">
        <v>174</v>
      </c>
      <c r="D215" s="118" t="s">
        <v>3</v>
      </c>
      <c r="E215" s="210">
        <v>2</v>
      </c>
      <c r="F215" s="207"/>
      <c r="G215" s="88">
        <f t="shared" si="8"/>
        <v>0</v>
      </c>
      <c r="H215" s="120"/>
      <c r="I215" s="120"/>
      <c r="J215" s="60"/>
      <c r="K215" s="120"/>
      <c r="L215" s="120"/>
      <c r="M215" s="120"/>
    </row>
    <row r="216" spans="1:13" ht="127.5">
      <c r="A216" s="61"/>
      <c r="B216" s="72">
        <v>53</v>
      </c>
      <c r="C216" s="73" t="s">
        <v>176</v>
      </c>
      <c r="D216" s="64" t="s">
        <v>3</v>
      </c>
      <c r="E216" s="65">
        <v>13</v>
      </c>
      <c r="F216" s="66"/>
      <c r="G216" s="76">
        <f t="shared" si="8"/>
        <v>0</v>
      </c>
    </row>
    <row r="217" spans="1:13" s="60" customFormat="1" ht="89.25">
      <c r="A217" s="61"/>
      <c r="B217" s="72">
        <v>54</v>
      </c>
      <c r="C217" s="73" t="s">
        <v>177</v>
      </c>
      <c r="D217" s="64" t="s">
        <v>3</v>
      </c>
      <c r="E217" s="65">
        <v>5</v>
      </c>
      <c r="F217" s="66"/>
      <c r="G217" s="76">
        <f t="shared" si="8"/>
        <v>0</v>
      </c>
    </row>
    <row r="218" spans="1:13" s="60" customFormat="1">
      <c r="A218" s="61"/>
      <c r="B218" s="72">
        <v>55</v>
      </c>
      <c r="C218" s="70" t="s">
        <v>59</v>
      </c>
      <c r="D218" s="64" t="s">
        <v>3</v>
      </c>
      <c r="E218" s="65">
        <v>5</v>
      </c>
      <c r="F218" s="66"/>
      <c r="G218" s="76">
        <f t="shared" si="8"/>
        <v>0</v>
      </c>
    </row>
    <row r="219" spans="1:13" s="60" customFormat="1">
      <c r="A219" s="61"/>
      <c r="B219" s="72">
        <v>56</v>
      </c>
      <c r="C219" s="70" t="s">
        <v>202</v>
      </c>
      <c r="D219" s="64" t="s">
        <v>3</v>
      </c>
      <c r="E219" s="65">
        <v>13</v>
      </c>
      <c r="F219" s="66"/>
      <c r="G219" s="76">
        <f t="shared" si="8"/>
        <v>0</v>
      </c>
    </row>
    <row r="220" spans="1:13" s="60" customFormat="1" ht="38.25">
      <c r="A220" s="61"/>
      <c r="B220" s="72">
        <v>57</v>
      </c>
      <c r="C220" s="70" t="s">
        <v>175</v>
      </c>
      <c r="D220" s="64" t="s">
        <v>4</v>
      </c>
      <c r="E220" s="65">
        <v>50</v>
      </c>
      <c r="F220" s="66"/>
      <c r="G220" s="76">
        <f t="shared" si="8"/>
        <v>0</v>
      </c>
    </row>
    <row r="221" spans="1:13" s="60" customFormat="1" ht="25.5">
      <c r="A221" s="61"/>
      <c r="B221" s="72">
        <v>58</v>
      </c>
      <c r="C221" s="70" t="s">
        <v>201</v>
      </c>
      <c r="D221" s="64" t="s">
        <v>4</v>
      </c>
      <c r="E221" s="65">
        <v>3</v>
      </c>
      <c r="F221" s="66"/>
      <c r="G221" s="76">
        <f t="shared" si="8"/>
        <v>0</v>
      </c>
    </row>
    <row r="222" spans="1:13" s="92" customFormat="1" ht="13.9" customHeight="1">
      <c r="A222" s="89"/>
      <c r="B222" s="136"/>
      <c r="C222" s="231" t="str">
        <f>CONCATENATE(B135," ",C135," - SKUPAJ:")</f>
        <v>II. VODOVODNI MATERIAL Z MONTAŽO IN TRANSPORTI - SKUPAJ:</v>
      </c>
      <c r="D222" s="231"/>
      <c r="E222" s="231"/>
      <c r="F222" s="231"/>
      <c r="G222" s="137">
        <f>SUM(G158:G221)</f>
        <v>0</v>
      </c>
    </row>
    <row r="223" spans="1:13" ht="15">
      <c r="A223" s="42"/>
      <c r="B223" s="95"/>
      <c r="C223" s="96"/>
      <c r="D223" s="96"/>
      <c r="E223" s="97"/>
      <c r="F223" s="26"/>
      <c r="G223" s="26"/>
      <c r="I223" s="37"/>
    </row>
    <row r="224" spans="1:13" ht="15">
      <c r="A224" s="42"/>
      <c r="B224" s="171" t="s">
        <v>15</v>
      </c>
      <c r="C224" s="43" t="s">
        <v>99</v>
      </c>
      <c r="G224" s="44"/>
    </row>
    <row r="225" spans="1:10" ht="36.6" customHeight="1">
      <c r="A225" s="42"/>
      <c r="B225" s="171"/>
      <c r="C225" s="232" t="s">
        <v>179</v>
      </c>
      <c r="D225" s="232"/>
      <c r="E225" s="232"/>
      <c r="F225" s="232"/>
      <c r="G225" s="232"/>
    </row>
    <row r="226" spans="1:10" s="106" customFormat="1" ht="15" thickBot="1">
      <c r="B226" s="107"/>
      <c r="C226" s="108" t="s">
        <v>8</v>
      </c>
      <c r="D226" s="109" t="s">
        <v>0</v>
      </c>
      <c r="E226" s="165" t="s">
        <v>1</v>
      </c>
      <c r="F226" s="110" t="s">
        <v>2</v>
      </c>
      <c r="G226" s="110" t="s">
        <v>7</v>
      </c>
      <c r="H226" s="111"/>
      <c r="I226" s="111"/>
      <c r="J226" s="111"/>
    </row>
    <row r="227" spans="1:10" s="60" customFormat="1" ht="51">
      <c r="A227" s="61"/>
      <c r="B227" s="71">
        <v>1</v>
      </c>
      <c r="C227" s="70" t="s">
        <v>256</v>
      </c>
      <c r="D227" s="64" t="s">
        <v>3</v>
      </c>
      <c r="E227" s="65">
        <v>15</v>
      </c>
      <c r="F227" s="66"/>
      <c r="G227" s="76">
        <f>E227*F227</f>
        <v>0</v>
      </c>
    </row>
    <row r="228" spans="1:10" s="60" customFormat="1" ht="25.5">
      <c r="A228" s="61"/>
      <c r="B228" s="71">
        <v>2</v>
      </c>
      <c r="C228" s="70" t="s">
        <v>186</v>
      </c>
      <c r="D228" s="64" t="s">
        <v>6</v>
      </c>
      <c r="E228" s="65">
        <v>5</v>
      </c>
      <c r="F228" s="66"/>
      <c r="G228" s="76">
        <f>E228*F228</f>
        <v>0</v>
      </c>
    </row>
    <row r="229" spans="1:10" s="60" customFormat="1" ht="51">
      <c r="A229" s="61"/>
      <c r="B229" s="71">
        <v>3</v>
      </c>
      <c r="C229" s="70" t="s">
        <v>100</v>
      </c>
      <c r="D229" s="64" t="s">
        <v>6</v>
      </c>
      <c r="E229" s="65">
        <v>3</v>
      </c>
      <c r="F229" s="66"/>
      <c r="G229" s="76">
        <f>E229*F229</f>
        <v>0</v>
      </c>
    </row>
    <row r="230" spans="1:10" s="60" customFormat="1" ht="38.25">
      <c r="A230" s="61"/>
      <c r="B230" s="71">
        <v>4</v>
      </c>
      <c r="C230" s="70" t="s">
        <v>101</v>
      </c>
      <c r="D230" s="64"/>
      <c r="E230" s="65"/>
      <c r="F230" s="76"/>
      <c r="G230" s="76"/>
    </row>
    <row r="231" spans="1:10" s="60" customFormat="1">
      <c r="A231" s="61"/>
      <c r="B231" s="71">
        <v>4.0999999999999996</v>
      </c>
      <c r="C231" s="70" t="s">
        <v>102</v>
      </c>
      <c r="D231" s="64" t="s">
        <v>4</v>
      </c>
      <c r="E231" s="65">
        <v>30</v>
      </c>
      <c r="F231" s="66"/>
      <c r="G231" s="76">
        <f>E231*F231</f>
        <v>0</v>
      </c>
    </row>
    <row r="232" spans="1:10" s="60" customFormat="1">
      <c r="A232" s="61"/>
      <c r="B232" s="71">
        <v>4.0999999999999996</v>
      </c>
      <c r="C232" s="70" t="s">
        <v>103</v>
      </c>
      <c r="D232" s="64" t="s">
        <v>4</v>
      </c>
      <c r="E232" s="65">
        <v>20</v>
      </c>
      <c r="F232" s="66"/>
      <c r="G232" s="76">
        <f>E232*F232</f>
        <v>0</v>
      </c>
    </row>
    <row r="233" spans="1:10" s="60" customFormat="1">
      <c r="A233" s="61"/>
      <c r="B233" s="71">
        <v>4.0999999999999996</v>
      </c>
      <c r="C233" s="70" t="s">
        <v>104</v>
      </c>
      <c r="D233" s="64" t="s">
        <v>4</v>
      </c>
      <c r="E233" s="65">
        <v>10</v>
      </c>
      <c r="F233" s="66"/>
      <c r="G233" s="76">
        <f>E233*F233</f>
        <v>0</v>
      </c>
    </row>
    <row r="234" spans="1:10" s="60" customFormat="1" ht="51">
      <c r="A234" s="61"/>
      <c r="B234" s="71">
        <v>5</v>
      </c>
      <c r="C234" s="70" t="s">
        <v>237</v>
      </c>
      <c r="D234" s="64"/>
      <c r="E234" s="65"/>
      <c r="F234" s="76"/>
      <c r="G234" s="76"/>
    </row>
    <row r="235" spans="1:10" s="60" customFormat="1">
      <c r="A235" s="61"/>
      <c r="B235" s="71">
        <v>5.0999999999999996</v>
      </c>
      <c r="C235" s="70" t="s">
        <v>102</v>
      </c>
      <c r="D235" s="64" t="s">
        <v>3</v>
      </c>
      <c r="E235" s="65">
        <v>10</v>
      </c>
      <c r="F235" s="66"/>
      <c r="G235" s="76">
        <f t="shared" ref="G235:G240" si="9">E235*F235</f>
        <v>0</v>
      </c>
    </row>
    <row r="236" spans="1:10" s="60" customFormat="1">
      <c r="A236" s="61"/>
      <c r="B236" s="71">
        <v>5.2</v>
      </c>
      <c r="C236" s="70" t="s">
        <v>103</v>
      </c>
      <c r="D236" s="64" t="s">
        <v>3</v>
      </c>
      <c r="E236" s="65">
        <v>10</v>
      </c>
      <c r="F236" s="66"/>
      <c r="G236" s="76">
        <f t="shared" si="9"/>
        <v>0</v>
      </c>
    </row>
    <row r="237" spans="1:10" s="60" customFormat="1">
      <c r="A237" s="61"/>
      <c r="B237" s="71">
        <v>5.3</v>
      </c>
      <c r="C237" s="70" t="s">
        <v>104</v>
      </c>
      <c r="D237" s="64" t="s">
        <v>3</v>
      </c>
      <c r="E237" s="65">
        <v>10</v>
      </c>
      <c r="F237" s="66"/>
      <c r="G237" s="76">
        <f t="shared" si="9"/>
        <v>0</v>
      </c>
    </row>
    <row r="238" spans="1:10" s="60" customFormat="1" ht="51">
      <c r="A238" s="61"/>
      <c r="B238" s="71">
        <v>6</v>
      </c>
      <c r="C238" s="70" t="s">
        <v>180</v>
      </c>
      <c r="D238" s="64" t="s">
        <v>6</v>
      </c>
      <c r="E238" s="65">
        <v>2</v>
      </c>
      <c r="F238" s="66"/>
      <c r="G238" s="76">
        <f t="shared" si="9"/>
        <v>0</v>
      </c>
    </row>
    <row r="239" spans="1:10" s="60" customFormat="1" ht="25.5">
      <c r="A239" s="61"/>
      <c r="B239" s="71">
        <v>7</v>
      </c>
      <c r="C239" s="70" t="s">
        <v>178</v>
      </c>
      <c r="D239" s="64" t="s">
        <v>5</v>
      </c>
      <c r="E239" s="65">
        <v>30</v>
      </c>
      <c r="F239" s="66"/>
      <c r="G239" s="76">
        <f t="shared" si="9"/>
        <v>0</v>
      </c>
    </row>
    <row r="240" spans="1:10" s="60" customFormat="1" ht="26.25" thickBot="1">
      <c r="A240" s="61"/>
      <c r="B240" s="71">
        <v>8</v>
      </c>
      <c r="C240" s="70" t="s">
        <v>193</v>
      </c>
      <c r="D240" s="64" t="s">
        <v>5</v>
      </c>
      <c r="E240" s="65">
        <v>30</v>
      </c>
      <c r="F240" s="66"/>
      <c r="G240" s="76">
        <f t="shared" si="9"/>
        <v>0</v>
      </c>
    </row>
    <row r="241" spans="1:10" s="92" customFormat="1">
      <c r="A241" s="94"/>
      <c r="B241" s="90"/>
      <c r="C241" s="229" t="str">
        <f>CONCATENATE(B224," ",C224," - SKUPAJ:")</f>
        <v>III. POSEGI NA OBSTOJEČEM VODOVODU - SKUPAJ:</v>
      </c>
      <c r="D241" s="229"/>
      <c r="E241" s="229"/>
      <c r="F241" s="229"/>
      <c r="G241" s="91">
        <f>SUM(G227:G240)</f>
        <v>0</v>
      </c>
    </row>
    <row r="242" spans="1:10" s="92" customFormat="1">
      <c r="A242" s="94"/>
      <c r="B242" s="125"/>
      <c r="C242" s="126"/>
      <c r="D242" s="126"/>
      <c r="E242" s="126"/>
      <c r="F242" s="126"/>
      <c r="G242" s="127"/>
    </row>
    <row r="243" spans="1:10" s="135" customFormat="1" ht="15.75">
      <c r="A243" s="42"/>
      <c r="B243" s="131" t="s">
        <v>98</v>
      </c>
      <c r="C243" s="43" t="s">
        <v>76</v>
      </c>
      <c r="D243" s="132"/>
      <c r="E243" s="133"/>
      <c r="F243" s="213"/>
      <c r="G243" s="134"/>
    </row>
    <row r="244" spans="1:10" s="106" customFormat="1" ht="15" thickBot="1">
      <c r="B244" s="107"/>
      <c r="C244" s="108" t="s">
        <v>8</v>
      </c>
      <c r="D244" s="109" t="s">
        <v>0</v>
      </c>
      <c r="E244" s="165" t="s">
        <v>1</v>
      </c>
      <c r="F244" s="110" t="s">
        <v>2</v>
      </c>
      <c r="G244" s="110" t="s">
        <v>7</v>
      </c>
      <c r="H244" s="111"/>
      <c r="I244" s="111"/>
      <c r="J244" s="111"/>
    </row>
    <row r="245" spans="1:10" s="60" customFormat="1" ht="51">
      <c r="A245" s="61"/>
      <c r="B245" s="71">
        <v>1</v>
      </c>
      <c r="C245" s="70" t="s">
        <v>182</v>
      </c>
      <c r="D245" s="64" t="s">
        <v>4</v>
      </c>
      <c r="E245" s="65">
        <v>572</v>
      </c>
      <c r="F245" s="66"/>
      <c r="G245" s="76">
        <f t="shared" ref="G245:G252" si="10">E245*F245</f>
        <v>0</v>
      </c>
      <c r="H245" s="78"/>
      <c r="I245" s="78"/>
    </row>
    <row r="246" spans="1:10" s="60" customFormat="1" ht="25.5">
      <c r="A246" s="61"/>
      <c r="B246" s="71">
        <v>2</v>
      </c>
      <c r="C246" s="70" t="s">
        <v>181</v>
      </c>
      <c r="D246" s="64" t="s">
        <v>4</v>
      </c>
      <c r="E246" s="65">
        <v>572</v>
      </c>
      <c r="F246" s="66"/>
      <c r="G246" s="76">
        <f t="shared" si="10"/>
        <v>0</v>
      </c>
      <c r="I246" s="78"/>
    </row>
    <row r="247" spans="1:10" s="60" customFormat="1">
      <c r="A247" s="61"/>
      <c r="B247" s="71">
        <v>3</v>
      </c>
      <c r="C247" s="70" t="s">
        <v>183</v>
      </c>
      <c r="D247" s="64" t="s">
        <v>4</v>
      </c>
      <c r="E247" s="65">
        <v>572</v>
      </c>
      <c r="F247" s="66"/>
      <c r="G247" s="76">
        <f t="shared" si="10"/>
        <v>0</v>
      </c>
      <c r="I247" s="78"/>
    </row>
    <row r="248" spans="1:10" s="60" customFormat="1" ht="25.5">
      <c r="A248" s="61"/>
      <c r="B248" s="71">
        <v>4</v>
      </c>
      <c r="C248" s="70" t="s">
        <v>75</v>
      </c>
      <c r="D248" s="64" t="s">
        <v>3</v>
      </c>
      <c r="E248" s="65">
        <v>1</v>
      </c>
      <c r="F248" s="66"/>
      <c r="G248" s="76">
        <f t="shared" si="10"/>
        <v>0</v>
      </c>
    </row>
    <row r="249" spans="1:10" s="60" customFormat="1" ht="38.25">
      <c r="A249" s="61"/>
      <c r="B249" s="71">
        <v>5</v>
      </c>
      <c r="C249" s="70" t="s">
        <v>264</v>
      </c>
      <c r="D249" s="64" t="s">
        <v>3</v>
      </c>
      <c r="E249" s="65">
        <v>1</v>
      </c>
      <c r="F249" s="66"/>
      <c r="G249" s="76">
        <f t="shared" ref="G249" si="11">E249*F249</f>
        <v>0</v>
      </c>
    </row>
    <row r="250" spans="1:10" s="60" customFormat="1" ht="38.25">
      <c r="A250" s="61"/>
      <c r="B250" s="71">
        <v>6</v>
      </c>
      <c r="C250" s="70" t="s">
        <v>263</v>
      </c>
      <c r="D250" s="64" t="s">
        <v>3</v>
      </c>
      <c r="E250" s="65">
        <v>1</v>
      </c>
      <c r="F250" s="66"/>
      <c r="G250" s="76">
        <f t="shared" si="10"/>
        <v>0</v>
      </c>
    </row>
    <row r="251" spans="1:10" s="60" customFormat="1">
      <c r="A251" s="61"/>
      <c r="B251" s="71">
        <v>7</v>
      </c>
      <c r="C251" s="70" t="s">
        <v>74</v>
      </c>
      <c r="D251" s="64" t="s">
        <v>9</v>
      </c>
      <c r="E251" s="65">
        <v>1</v>
      </c>
      <c r="F251" s="66"/>
      <c r="G251" s="76">
        <f t="shared" si="10"/>
        <v>0</v>
      </c>
    </row>
    <row r="252" spans="1:10" s="60" customFormat="1" ht="13.5" thickBot="1">
      <c r="A252" s="197"/>
      <c r="B252" s="198">
        <v>8</v>
      </c>
      <c r="C252" s="199" t="s">
        <v>257</v>
      </c>
      <c r="D252" s="200" t="s">
        <v>94</v>
      </c>
      <c r="E252" s="144">
        <v>1</v>
      </c>
      <c r="F252" s="201">
        <f>0.1*(SUM(G245:G251)+G241+G222+G133)</f>
        <v>0</v>
      </c>
      <c r="G252" s="201">
        <f t="shared" si="10"/>
        <v>0</v>
      </c>
    </row>
    <row r="253" spans="1:10" s="92" customFormat="1">
      <c r="A253" s="94"/>
      <c r="B253" s="90"/>
      <c r="C253" s="229" t="str">
        <f>CONCATENATE(B243," ",C243," - SKUPAJ:")</f>
        <v>IV. ZAKLJUČNA DELA IN TUJE STORITVE - SKUPAJ:</v>
      </c>
      <c r="D253" s="229"/>
      <c r="E253" s="229"/>
      <c r="F253" s="229"/>
      <c r="G253" s="91">
        <f>SUM(G245:G252)</f>
        <v>0</v>
      </c>
    </row>
  </sheetData>
  <sheetProtection algorithmName="SHA-512" hashValue="O8uWqHqhN99CgGbghT0TWCb256BpiiCDSHyrJREVg03pdl1IU1KEIEcGm+VpgsPVPa2kiEs2Mp8fnEGgNsZk9A==" saltValue="htUZ/PJ1aublpTF7cINGyQ==" spinCount="100000" sheet="1" objects="1" scenarios="1"/>
  <mergeCells count="34">
    <mergeCell ref="C19:E19"/>
    <mergeCell ref="C9:E9"/>
    <mergeCell ref="C11:E11"/>
    <mergeCell ref="C13:E13"/>
    <mergeCell ref="C14:E14"/>
    <mergeCell ref="C18:E18"/>
    <mergeCell ref="C144:G144"/>
    <mergeCell ref="C20:E20"/>
    <mergeCell ref="C21:E21"/>
    <mergeCell ref="C24:E24"/>
    <mergeCell ref="C27:E27"/>
    <mergeCell ref="C133:F133"/>
    <mergeCell ref="C138:G138"/>
    <mergeCell ref="C139:G139"/>
    <mergeCell ref="C140:G140"/>
    <mergeCell ref="C141:G141"/>
    <mergeCell ref="C142:G142"/>
    <mergeCell ref="C143:G143"/>
    <mergeCell ref="B1:F1"/>
    <mergeCell ref="C2:E2"/>
    <mergeCell ref="C3:E3"/>
    <mergeCell ref="C4:E4"/>
    <mergeCell ref="C253:F253"/>
    <mergeCell ref="C145:G145"/>
    <mergeCell ref="C146:G146"/>
    <mergeCell ref="C147:G147"/>
    <mergeCell ref="C148:G148"/>
    <mergeCell ref="C149:G149"/>
    <mergeCell ref="C150:G150"/>
    <mergeCell ref="C151:G151"/>
    <mergeCell ref="C152:G152"/>
    <mergeCell ref="C222:F222"/>
    <mergeCell ref="C225:G225"/>
    <mergeCell ref="C241:F241"/>
  </mergeCells>
  <pageMargins left="0.98425196850393704" right="0.39370078740157483" top="0.39370078740157483" bottom="0.39370078740157483" header="0.31496062992125984" footer="0.31496062992125984"/>
  <pageSetup paperSize="9" orientation="portrait" r:id="rId1"/>
  <headerFooter>
    <oddFooter>&amp;C&amp;P</oddFooter>
  </headerFooter>
  <rowBreaks count="2" manualBreakCount="2">
    <brk id="134" max="6" man="1"/>
    <brk id="2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splošna določila</vt:lpstr>
      <vt:lpstr>V1</vt:lpstr>
      <vt:lpstr>'splošna določila'!Print_Area</vt:lpstr>
      <vt:lpstr>'V1'!Print_Area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Sodja</dc:creator>
  <cp:lastModifiedBy>Žerjal Mara</cp:lastModifiedBy>
  <cp:lastPrinted>2018-06-14T10:20:14Z</cp:lastPrinted>
  <dcterms:created xsi:type="dcterms:W3CDTF">2015-03-05T14:48:11Z</dcterms:created>
  <dcterms:modified xsi:type="dcterms:W3CDTF">2019-05-15T09:42:40Z</dcterms:modified>
</cp:coreProperties>
</file>