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dročje nabave in vzdrževanja\ŽM\Oddelek JN\1323-2019\"/>
    </mc:Choice>
  </mc:AlternateContent>
  <xr:revisionPtr revIDLastSave="0" documentId="8_{C4D96E5D-EC32-44BF-8C11-E92AE8A9FCBA}" xr6:coauthVersionLast="41" xr6:coauthVersionMax="41" xr10:uidLastSave="{00000000-0000-0000-0000-000000000000}"/>
  <bookViews>
    <workbookView xWindow="28680" yWindow="-120" windowWidth="29040" windowHeight="15840" tabRatio="598" xr2:uid="{00000000-000D-0000-FFFF-FFFF00000000}"/>
  </bookViews>
  <sheets>
    <sheet name="Rekapitulacija" sheetId="4" r:id="rId1"/>
    <sheet name="Pripravljalna dela" sheetId="8" r:id="rId2"/>
    <sheet name="Obala Silos-1. in 2. dilatacija" sheetId="2" r:id="rId3"/>
    <sheet name="Platforma kotne postaje" sheetId="10" r:id="rId4"/>
    <sheet name="Dostopni most in trafo postaja" sheetId="11" r:id="rId5"/>
    <sheet name="Katodna zaščita" sheetId="12" r:id="rId6"/>
  </sheets>
  <definedNames>
    <definedName name="_xlnm.Print_Area" localSheetId="4">'Dostopni most in trafo postaja'!$A$1:$E$104</definedName>
    <definedName name="_xlnm.Print_Area" localSheetId="2">'Obala Silos-1. in 2. dilatacija'!$A$1:$E$104</definedName>
    <definedName name="_xlnm.Print_Area" localSheetId="3">'Platforma kotne postaje'!$A$1:$E$109</definedName>
    <definedName name="_xlnm.Print_Area" localSheetId="1">'Pripravljalna dela'!$A$1:$E$16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2" l="1"/>
  <c r="G22" i="12"/>
  <c r="G20" i="12"/>
  <c r="G18" i="12"/>
  <c r="G16" i="12"/>
  <c r="G14" i="12"/>
  <c r="G12" i="12"/>
  <c r="G10" i="12"/>
  <c r="G8" i="12"/>
  <c r="E102" i="11"/>
  <c r="E98" i="11"/>
  <c r="E95" i="11"/>
  <c r="E92" i="11"/>
  <c r="E88" i="11"/>
  <c r="E84" i="11"/>
  <c r="E80" i="11"/>
  <c r="E76" i="11"/>
  <c r="E72" i="11"/>
  <c r="E69" i="11"/>
  <c r="E65" i="11"/>
  <c r="E60" i="11"/>
  <c r="E56" i="11"/>
  <c r="E51" i="11"/>
  <c r="E47" i="11"/>
  <c r="E42" i="11"/>
  <c r="E38" i="11"/>
  <c r="E33" i="11"/>
  <c r="E29" i="11"/>
  <c r="E24" i="11"/>
  <c r="E20" i="11"/>
  <c r="E15" i="11"/>
  <c r="E11" i="11"/>
  <c r="E107" i="10"/>
  <c r="E103" i="10"/>
  <c r="E100" i="10"/>
  <c r="E96" i="10"/>
  <c r="E92" i="10"/>
  <c r="E88" i="10"/>
  <c r="E84" i="10"/>
  <c r="E80" i="10"/>
  <c r="E76" i="10"/>
  <c r="E72" i="10"/>
  <c r="E69" i="10"/>
  <c r="E65" i="10"/>
  <c r="E60" i="10"/>
  <c r="E56" i="10"/>
  <c r="E51" i="10"/>
  <c r="E47" i="10"/>
  <c r="E42" i="10"/>
  <c r="E38" i="10"/>
  <c r="E33" i="10"/>
  <c r="E29" i="10"/>
  <c r="E24" i="10"/>
  <c r="E20" i="10"/>
  <c r="E15" i="10"/>
  <c r="E11" i="10"/>
  <c r="E98" i="2"/>
  <c r="E95" i="2"/>
  <c r="E92" i="2"/>
  <c r="E88" i="2"/>
  <c r="E84" i="2"/>
  <c r="E80" i="2"/>
  <c r="E76" i="2"/>
  <c r="E72" i="2"/>
  <c r="E68" i="2"/>
  <c r="E64" i="2"/>
  <c r="E61" i="2"/>
  <c r="E53" i="2"/>
  <c r="E45" i="2"/>
  <c r="E37" i="2"/>
  <c r="E30" i="2"/>
  <c r="E22" i="2"/>
  <c r="E14" i="2"/>
  <c r="E12" i="8"/>
  <c r="E9" i="8"/>
  <c r="F26" i="12" l="1"/>
  <c r="G26" i="12" s="1"/>
  <c r="E15" i="8"/>
  <c r="C18" i="4" s="1"/>
  <c r="D102" i="2" l="1"/>
  <c r="D102" i="11"/>
  <c r="E104" i="11" s="1"/>
  <c r="C21" i="4" s="1"/>
  <c r="G28" i="12"/>
  <c r="C22" i="4" s="1"/>
  <c r="D107" i="10"/>
  <c r="E109" i="10" s="1"/>
  <c r="C20" i="4" s="1"/>
  <c r="E102" i="2" l="1"/>
  <c r="E104" i="2" s="1"/>
  <c r="C19" i="4" s="1"/>
  <c r="C23" i="4" s="1"/>
  <c r="C24" i="4" s="1"/>
  <c r="C25" i="4" s="1"/>
</calcChain>
</file>

<file path=xl/sharedStrings.xml><?xml version="1.0" encoding="utf-8"?>
<sst xmlns="http://schemas.openxmlformats.org/spreadsheetml/2006/main" count="390" uniqueCount="154">
  <si>
    <t>1.</t>
  </si>
  <si>
    <t>2.</t>
  </si>
  <si>
    <t>3.</t>
  </si>
  <si>
    <t>4.</t>
  </si>
  <si>
    <t>5.</t>
  </si>
  <si>
    <t>6.</t>
  </si>
  <si>
    <t>7.</t>
  </si>
  <si>
    <t>9.</t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</si>
  <si>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</si>
  <si>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</si>
  <si>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t>A.</t>
  </si>
  <si>
    <r>
      <t>m</t>
    </r>
    <r>
      <rPr>
        <vertAlign val="superscript"/>
        <sz val="10"/>
        <rFont val="Times New Roman"/>
        <family val="1"/>
        <charset val="238"/>
      </rPr>
      <t>1</t>
    </r>
  </si>
  <si>
    <t>18.</t>
  </si>
  <si>
    <t>19.</t>
  </si>
  <si>
    <t>B.</t>
  </si>
  <si>
    <t>REKAPITULACIJA</t>
  </si>
  <si>
    <t>Nepredvidena dela</t>
  </si>
  <si>
    <t>ocena: 10 % od vrednosti del</t>
  </si>
  <si>
    <t>kpl</t>
  </si>
  <si>
    <t>količina</t>
  </si>
  <si>
    <t>cena/enoto brez DDV</t>
  </si>
  <si>
    <t>skupaj brez DDV</t>
  </si>
  <si>
    <t>S K U P A J  B R E Z  D D V :</t>
  </si>
  <si>
    <t>SKUPAJ BREZ DDV</t>
  </si>
  <si>
    <t>SKUPAJ Z DDV</t>
  </si>
  <si>
    <t>kom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</si>
  <si>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</si>
  <si>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</si>
  <si>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</si>
  <si>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</si>
  <si>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</si>
  <si>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</si>
  <si>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</si>
  <si>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</si>
  <si>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</si>
  <si>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20.</t>
  </si>
  <si>
    <t>21.</t>
  </si>
  <si>
    <t>22.</t>
  </si>
  <si>
    <t>23.</t>
  </si>
  <si>
    <t>24.</t>
  </si>
  <si>
    <t>C.</t>
  </si>
  <si>
    <t>DDV 22%</t>
  </si>
  <si>
    <t>ur</t>
  </si>
  <si>
    <t>Strokovni pregled in dokumentiranje stanja obstoječe armature (po čiščenju armature).</t>
  </si>
  <si>
    <t>kos</t>
  </si>
  <si>
    <t>Sanacijo je potrebno izvajati po projektu PZI št. JP-14/19, ki je izdelan skladno s  smernicami poročila o pregledu objekta, ki ga je pripravil inštitut IGMAT d.d., pod oznako 186-KON-18.</t>
  </si>
  <si>
    <t>OBALA SILOS (1. in 2. dilatacija)</t>
  </si>
  <si>
    <t>Stroške za izvajanje tekoče kontrole vključno s pridobivanjem vseh potrebnih dokazil mora izvajalec vključiti v svojo ponudbeno ceno. V ceni postavk mora biti upoštevana zahtevnost izvedbe in vpliv plimovanja na potek del (z izjemo sanacije vzdolžnikov se dela lahko izvajajo samo v času oseke), temu je potrebno prilagoditi postopke oz. delovne procese ter uporabljene materiale. Prav tako morajo biti v ceni postavk upoštevani morebitni dodatni oz. začasni ukrepi za preprečevanje škodljivega vpliva morja na del konstrukcije, ki se sanira, v kolikor določene faze oz. koraka sanacije v skladu s PZI zaradi plimovanja ne bo mogoče zaključiti v enem intervalu oseke.</t>
  </si>
  <si>
    <t>PRIPRAVLJALNA DELA</t>
  </si>
  <si>
    <t>Dobava splavov, ki so potrebni varno izvajanje dela pod AB konstrukcijo obale in zavarovanjem zgornjega dela obale ob izvajanju posamezne faze (omejitev prometa) vse v skladu z navodili in omejitvami naročnika ter projekta PZI.</t>
  </si>
  <si>
    <t>tirni nosilci: (1,4 + 2,8) x 0,10 x 8,8 x 36 = 133,06</t>
  </si>
  <si>
    <t>prečniki 6-20: (1,2 + 1,8) x 9,0 x 0,10 x 15 = 40,50</t>
  </si>
  <si>
    <t>tirni nosilci: (1,4 + 2,8) x 8,8 x 36 = 1330,56</t>
  </si>
  <si>
    <t>vzdolžniki: 1,2 x (27 x 2 + 2 x 3 + 4 x 8,8)  = 114,24</t>
  </si>
  <si>
    <t>prečniki 6-20: (1,2 + 1,8) x 9,0 x 15 = 405,0</t>
  </si>
  <si>
    <t>prečniki 1-5: ((1,2 + 1,8) x 7,5 + 2,0 x 2,6) x 0,10 x 5 = 13,85</t>
  </si>
  <si>
    <t>vzdolžniki: 1,2 x 0,10 x (27 x 2 + 2 x 3 + 4 x 8,8)  = 11,42</t>
  </si>
  <si>
    <t>prečniki 1-5: ((1,2 + 1,8) x 7,5 + 2,0 x 2,6) x 5 = 138,5</t>
  </si>
  <si>
    <t>ocena</t>
  </si>
  <si>
    <t>Pripravljalna dela</t>
  </si>
  <si>
    <t>armaturne palice (S500)           kg</t>
  </si>
  <si>
    <t>ocena: vzdolžnki 250 kg, prečniki 400 kg, diagonale 150 kg</t>
  </si>
  <si>
    <t>Krivljenje, rezanje, dobava in vgradnja dodatne armature v vzdolžnike, prečnike in diagonale po potrebi (v primeru prekorodiranih stremen) v skladu z detajlom na listu št. 11, potrdi projektant glede na dejansko ugotovljeno stanje ob izvedbi, v ceni upoštevati varjenje novih stremen na obstoječe zdrave dele stremen.</t>
  </si>
  <si>
    <t>diagonale: (0,5 + 0,6) x 0,10 x 10,3 x 14 = 15,86</t>
  </si>
  <si>
    <t>diagonale: (0,5 + 0,6) x 10,3 x 14 = 158,62</t>
  </si>
  <si>
    <t>Izvedba preizkusa površinske natezne trdnosti betona po metodi "pull-off", kriterij 1,5 MPa, preizkus se izvede na očiščeni betonski površini pred betoniranjem.</t>
  </si>
  <si>
    <t>Čiščenje obstoječe armature nosilcev (tirni nosilci, vzdolžniki, prečniki in diagonale) do zahtevanega sijaja (SA2,5 pri peskanih površinah oziroma ST2 pri ročnem čiščenju).</t>
  </si>
  <si>
    <t>Pranje vseh pripravljenih betonskih površin nosilcev (tirni nosilci, vzdolžniki, prečniki in diagonale) pred betoniranjem z vodnim curkom s pritiskom 40-60 MPa.</t>
  </si>
  <si>
    <t>Premaz obstoječe armature nosilcev (tirni nosilci, vzdolžniki, prečniki in diagonale) s premazom, ki služi kot kontaktni premaz in protikorozijska zaščita armature (skladno s SIST EN 1504-7).</t>
  </si>
  <si>
    <t>Dobava in vgradnja enostranskega opaža nosilcev (tirni nosilci, vzdolžniki, prečniki in diagonale) v enakem gabaritu kot so bili obstoječi za potrebe betoniranja z novim betonom.</t>
  </si>
  <si>
    <t>Dobava in vgradnja novega zaščitnega sanacijskega sloja samozgoščevalnega betona nosilcev (tirni nosilci, vzdolžniki, prečniki in diagonale), beton mora ustrezati zahtevam iz tehničnega poročila (C35/45 XC4/XS3 Dmax 4).</t>
  </si>
  <si>
    <t>Premaz vseh saniranih betonskih površin nosilcev (tirni nosilci, vzdolžniki, prečniki in diagonale) s penetrabilnim sredstvom za nego svežega betona in nadaljnjo zaščito betona pred prodorom agresivnih snovi, skladno s SIST EN 1504-2 (kot npr. Pavishield).</t>
  </si>
  <si>
    <t>Nadomestitev eventuelne korodirane spodnje armature v nosilcih (tirni nosilci in prečniki) z dolepljenjem karbonskih lamel z ocenjeno širino 50 mm in debelino 1,2 mm (detajl in tip lamel poda projektant ob izvedbi, glede na ugotovljeno stopnjo korozije armature).</t>
  </si>
  <si>
    <t>Lokalna sanacija manjših poškodb: čiščenje obstoječe armature do zahtevanega sijaja (SA2,5 pri peskanih površinah oziroma ST2 pri ročnem čiščenju).</t>
  </si>
  <si>
    <t>Lokalna sanacija manjših poškodb: pranje pripravljene betonske površine pred nanašanjam reparaturne malte z vodnim curkom s pritiskom 40-60 MPa.</t>
  </si>
  <si>
    <t>Lokalna sanacija manjših poškodb: premaz obstoječe armature s premazom, ki služi kot kontaktni premaz in protikorozijska zaščita armature (skladno s SIST EN 1504-7).</t>
  </si>
  <si>
    <t>Lokalna sanacija manjših poškodb: strojno ali ročno nanašanje sanacijske reparaturne malte razreda R4 v debelini do 4 cm.</t>
  </si>
  <si>
    <t>ocena: 200 m2 v globini do 5 cm</t>
  </si>
  <si>
    <t>PLATFORMA KOTNE POSTAJE</t>
  </si>
  <si>
    <t>vzdolžniki: 1,2 x 0,10 x 8,8 x 9  = 9,50</t>
  </si>
  <si>
    <t>prečniki: (1,2 + 1,8) x 8,5 + 2,0 x 2,6) x 0,10 x 2 = 6,14</t>
  </si>
  <si>
    <t>vzdolžniki: 1,2 x 8,8 x 9  = 95,04</t>
  </si>
  <si>
    <t>prečniki: (1,2 + 1,8) x 8,5 + 2,0 x 2,6) x 2 = 61,4</t>
  </si>
  <si>
    <t>Čiščenje obstoječe armature nosilcev (vzdolžniki in prečniki) do zahtevanega sijaja (SA2,5 pri peskanih površinah oziroma ST2 pri ročnem čiščenju).</t>
  </si>
  <si>
    <t>Pranje vseh pripravljenih betonskih površin nosilcev (vzdolžniki in prečniki) pred betoniranjem z vodnim curkom s pritiskom 40-60 MPa.</t>
  </si>
  <si>
    <t>Premaz obstoječe armature nosilcev (vzdolžniki in prečniki) s premazom, ki služi kot kontaktni premaz in protikorozijska zaščita armature (skladno s SIST EN 1504-7).</t>
  </si>
  <si>
    <t>Dobava in vgradnja enostranskega opaža nosilcev (vzdolžniki in prečniki) v enakem gabaritu kot so bili obstoječi za potrebe betoniranja z novim betonom.</t>
  </si>
  <si>
    <t>Dobava in vgradnja novega zaščitnega sanacijskega sloja samozgoščevalnega betona nosilcev (vzdolžniki in prečniki), beton mora ustrezati zahtevam iz tehničnega poročila (C35/45 XC4/XS3 Dmax 4).</t>
  </si>
  <si>
    <t>Premaz vseh saniranih betonskih površin nosilcev (vzdolžniki in prečniki) s penetrabilnim sredstvom za nego svežega betona in nadaljnjo zaščito betona pred prodorom agresivnih snovi, skladno s SIST EN 1504-2 (kot npr. Pavishield).</t>
  </si>
  <si>
    <t>ocena: 80 m2 v globini do 5 cm</t>
  </si>
  <si>
    <t>Lokalna sanacija manjših poškodb (spodnja stran plošče oz. pasnic vzdolžnikov): čiščenje obstoječe armature do zahtevanega sijaja (SA2,5 pri peskanih površinah oziroma ST2 pri ročnem čiščenju).</t>
  </si>
  <si>
    <t>Lokalna sanacija manjših poškodb (spodnja stran plošče oz. pasnic vzdolžnikov): pranje pripravljene betonske površine pred nanašanjam reparaturne malte z vodnim curkom s pritiskom 40-60 MPa.</t>
  </si>
  <si>
    <t>Lokalna sanacija manjših poškodb (spodnja stran plošče oz. pasnic vzdolžnikov): premaz obstoječe armature s premazom, ki služi kot kontaktni premaz in protikorozijska zaščita armature (skladno s SIST EN 1504-7).</t>
  </si>
  <si>
    <t>Lokalna sanacija manjših poškodb (spodnja stran plošče oz. pasnic vzdolžnikov): strojno ali ročno nanašanje sanacijske reparaturne malte razreda R4 v debelini do 4 cm.</t>
  </si>
  <si>
    <t>vzdolžnika: 1,2 x 0,10 x (8,8 + 1,34) x 2  = 2,43</t>
  </si>
  <si>
    <t>prečnika: ((1,2 + 1,8) x 10,5 + 2,0 x 3,95) x 0,10 x 2 = 7,88</t>
  </si>
  <si>
    <t>Čiščenje obstoječe armature nosilcev (prečnika v oseh D in E ter robna vzdolžnika) do zahtevanega sijaja (SA2,5 pri peskanih površinah oziroma ST2 pri ročnem čiščenju).</t>
  </si>
  <si>
    <t>DOSTOPNI MOST IN PLATFORMA TRAFO POSTAJE</t>
  </si>
  <si>
    <t>D.</t>
  </si>
  <si>
    <t>vzdolžnika: 1,2 x (8,8 + 1,34) x 2  = 24,34</t>
  </si>
  <si>
    <t>prečnika: ((1,2 + 1,8) x 10,5 + 2,0 x 3,95) x 2 = 78,8</t>
  </si>
  <si>
    <t>Pranje vseh pripravljenih betonskih površin nosilcev (prečnika v oseh D in E ter robna vzdolžnika) pred betoniranjem z vodnim curkom s pritiskom 40-60 MPa.</t>
  </si>
  <si>
    <t>Premaz obstoječe armature nosilcev (prečnika v oseh D in E ter robna vzdolžnika) s premazom, ki služi kot kontaktni premaz in protikorozijska zaščita armature (skladno s SIST EN 1504-7).</t>
  </si>
  <si>
    <t>Dobava in vgradnja enostranskega opaža nosilcev (prečnika v oseh D in E ter robna vzdolžnika) v enakem gabaritu kot so bili obstoječi za potrebe betoniranja z novim betonom.</t>
  </si>
  <si>
    <t>Dobava in vgradnja novega zaščitnega sanacijskega sloja samozgoščevalnega betona nosilcev (prečnika v oseh D in E ter robna vzdolžnika), beton mora ustrezati zahtevam iz tehničnega poročila (C35/45 XC4/XS3 Dmax 4).</t>
  </si>
  <si>
    <t>Premaz vseh saniranih betonskih površin nosilcev (prečnika v oseh D in E ter robna vzdolžnika) s penetrabilnim sredstvom za nego svežega betona in nadaljnjo zaščito betona pred prodorom agresivnih snovi, skladno s SIST EN 1504-2 (kot npr. Pavishield).</t>
  </si>
  <si>
    <t>ocena: 50 m2 v globini do 5 cm</t>
  </si>
  <si>
    <t>Lokalna sanacija manjših poškodb: ročno nanašanje sanacijske reparaturne malte razreda R4 v debelini do 4 cm.</t>
  </si>
  <si>
    <t>Obala Silos (1. in 2. dilatacija)</t>
  </si>
  <si>
    <t>Dostopni most in platforma trafo postaje</t>
  </si>
  <si>
    <t>Platforma za kotno postajo</t>
  </si>
  <si>
    <t>ocena: vzdolžnki 500 kg, prečniki 700 kg</t>
  </si>
  <si>
    <t>3,0 x 0,10 x 4 = 1,2</t>
  </si>
  <si>
    <t>Ureditev in zavarovanje gradbišča, označba območij obale s prepovdejo prometa v času izvajanja del (omejitve navedene v tehničnem poročilu), zaščita jeklenega podesta med osmi 9 in 10, postavitev gradbiščnega kontejnerja.</t>
  </si>
  <si>
    <t>Čiščenje obstoječe armature kap pilotov do zahtevanega sijaja (SA2,5 pri peskanih površinah oziroma ST2 pri ročnem čiščenju).</t>
  </si>
  <si>
    <t>3,0 x 4 = 12,0</t>
  </si>
  <si>
    <t>Pranje vseh pripravljenih betonskih površin kap pilotov pred betoniranjem z vodnim curkom s pritiskom 40-60 MPa.</t>
  </si>
  <si>
    <t>Premaz obstoječe armature kap pilotov s premazom, ki služi kot kontaktni premaz in protikorozijska zaščita armature (skladno s SIST EN 1504-7).</t>
  </si>
  <si>
    <t>Dobava in vgradnja novega zaščitnega sanacijskega sloja samozgoščevalnega betona kap pilotov, beton mora ustrezati zahtevam iz tehničnega poročila (C35/45 XC4/XS3 Dmax 4).</t>
  </si>
  <si>
    <t>Premaz vseh saniranih betonskih površin kap pilotov s penetrabilnim sredstvom za nego svežega betona in nadaljnjo zaščito betona pred prodorom agresivnih snovi, skladno s SIST EN 1504-2 (kot npr. Pavishield).</t>
  </si>
  <si>
    <t>3,6 x 0,10 x 6 = 2,16</t>
  </si>
  <si>
    <t>3,6 x 6 = 21,6</t>
  </si>
  <si>
    <t>Sanacija (injektiranje) razpok na AB plašču pilota K57 za preprečitev prodora agresivnih snovi iz okolja, širitev in zapolnitev razpok s cementno polimerno malto, vključno z odpraševanjem površine pred injektiranjem.</t>
  </si>
  <si>
    <t>Dobava in vgradnja jeklenega opaža zahtevne geometrije  za kape pilotov v enakem gabaritu kot so bile obstoječe kape pilotov.</t>
  </si>
  <si>
    <t>IN DOSTOPNEGA MOSTU V BAZENU II</t>
  </si>
  <si>
    <t>SANACIJA SPODNJE NOSILNE KONSTRUKCIJE OBALE SILOS</t>
  </si>
  <si>
    <t>E.</t>
  </si>
  <si>
    <t>Katodna zaščita</t>
  </si>
  <si>
    <t xml:space="preserve">Za vse postavke velja, da je v ceni upoštevana dobava, usklajevanje z naročnikom in ostalimi izvajalci, organiziranje, montaža in montažni material. </t>
  </si>
  <si>
    <t>Zap.št.</t>
  </si>
  <si>
    <t>Opis postavk</t>
  </si>
  <si>
    <t>EM</t>
  </si>
  <si>
    <t>cena/EM</t>
  </si>
  <si>
    <t>vrednost del</t>
  </si>
  <si>
    <t>Zaustavitev sistema katodne zaščite. Odključitev anodnih tokokrogov ter izolacija napajalne napetosti naprave katodne zaščite US 400T.</t>
  </si>
  <si>
    <t>Demontaža anod sidranih v betonsko konstrukcijo, čiščenje organskega materiala iz kabelskega razvoda na posamezno anodo pred izvlačenjem iz sidrišča pod priobalno konstrukcijo. Čiščenje in konzervacija MMO MT 3,2/120 elementov. Skladiščenje za čas sanacije.</t>
  </si>
  <si>
    <t>Demontaža anodnih in katodnih vodnikov montiranih na betonsko konstrukcijo.</t>
  </si>
  <si>
    <t>m</t>
  </si>
  <si>
    <t>Demontaža stalenga merilnega mesta SMM 1</t>
  </si>
  <si>
    <r>
      <t>Montaža anodnih in katodnih vodnikov  pod pomolom na plavajočem podestu izvajalca katodne zaščite. Montažni pribor pod priobalno konstrukcijo INOX 316L</t>
    </r>
    <r>
      <rPr>
        <sz val="10"/>
        <rFont val="Arial"/>
        <family val="2"/>
        <charset val="238"/>
      </rPr>
      <t>.</t>
    </r>
  </si>
  <si>
    <t>Dekonzervacija in vgradnja anod s sidranjem v betonsko konstrukcijo, pritrdilni material vključno z vrvjo in betonskim sidrom. Izvedba kabelske spojke zaščiteno s hidrofobnim premazom in izolacijo električne prebojne trdnosti 1000V primerno za okolje do 50.000 ppm kloridov</t>
  </si>
  <si>
    <t xml:space="preserve">Vgradnja merilnega mesta ref. elektrode AgAgCl vključno s montažnim priborom in priključitev elektrode na merilni kabel z izdelavo kabelske spojke. </t>
  </si>
  <si>
    <t>Stroški priprave opreme za delo pod pomolom</t>
  </si>
  <si>
    <t>Meritve, funkcijski preizkus in merilno poročilo</t>
  </si>
  <si>
    <t>€</t>
  </si>
  <si>
    <t xml:space="preserve">S K U P A J </t>
  </si>
  <si>
    <t>EUR</t>
  </si>
  <si>
    <t>Odstranitev s kloridi nasičenega zaščitnega sloja betona nosilcev (tirni nosilci, vzdolžniki, prečniki, diagonale) z vodnim curkom pod visokim pritiskom (150-200 MPa) do globine približno 3 cm pod vgrajeno armaturo, vključno s finim čiščenjem odstranjenih delcev ter z nakladanjem, odvozom in predajo odpadnega materiala pooblaščenemu prevzemniku, v ceni postavke je potrebno upoštevati tudi vso morebitno zaščito elementov, ki se ne sanirajo, opreme obale, inštalacij ipd.</t>
  </si>
  <si>
    <t>Lokalna sanacija manjših poškodb: ročno odbijanje lokalno degradiranega betona, do globine zdravega, čvrstega betona, vključno s finim čiščenjem odstranjenih delcev ter z nakladanjem, odvozom in predajo odpadnega materiala pooblaščenemu prevzemniku.</t>
  </si>
  <si>
    <t>Odstranitev s kloridi nasičenega zaščitnega sloja betona nosilcev (vzdolžniki in prečniki) z vodnim curkom pod visokim pritiskom (150-200 MPa) do globine približno 3 cm pod vgrajeno armaturo, vključno s finim čiščenjem odstranjenih delcev ter z nakladanjem, odvozom in predajo odpadnega materiala pooblaščenemu prevzemniku, v ceni postavke je potrebno upoštevati tudi vso morebitno zaščito elementov, ki se ne sanirajo, opreme obale, inštalacij ipd.</t>
  </si>
  <si>
    <t>Odstranitev s kloridi nasičenega zaščitnega sloja betona kap pilotov platforme kotne postaje nad armaturo do globine približno 3 cm pod vgrajeno armaturo, vključno s finim čiščenjem odstranjenih delcev ter z nakladanjem, odvozom in predajo odpadnega materiala pooblaščenemu prevzemniku.</t>
  </si>
  <si>
    <t>Lokalna sanacija manjših poškodb (spodnja stran plošče oz. pasnic vzdolžnikov): ročno odbijanje lokalno degradiranega betona, do globine zdravega, čvrstega betona, vključno s finim čiščenjem odstranjenih delcev ter z nakladanjem, odvozom in predajo odpadnega materiala pooblaščenemu prevzemniku.</t>
  </si>
  <si>
    <t>Odstranitev s kloridi nasičenega zaščitnega sloja betona nosilcev (prečnika v oseh D in E ter robna vzdolžnika) z vodnim curkom pod visokim pritiskom (150-200 MPa) do globine približno 3 cm pod vgrajeno armaturo, vključno s finim čiščenjem odstranjenih delcev ter z nakladanjem, odvozom in predajo odpadnega materiala pooblaščenemu prevzemniku, v ceni postavke je potrebno upoštevati tudi vso morebitno zaščito elementov, ki se ne sanirajo, opreme obale, inštalacij ipd.</t>
  </si>
  <si>
    <t>Sanacija izlivnikov: odstranitev zgornjega ustroja (asfalt cca 15 cm in nasutje cca 30 cm) v območju odprtine (rezanje asfalta v obsegu max. 1,1 x 1,1 m), dobava in montaža LTŽ izlivnikov na višino, izlivnik kot npr. Unimat Art. 424, D400, (tip izlivnika potrdi naročnik), ponovna izvedba zgornjega ustroja (obbetoniranje v celoti s C35/45 do nivoja ostale ureditve, površina na vrhu metličena). V ceni izlivnika mora biti zajeta tudi povozna LTŽ rešetka in iztočna cev fi 160 dolžine cca. 1,0 m, vključno z vsem pritrdilnim in tesnilnim materialom.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</si>
</sst>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3">
    <font>
      <sz val="10"/>
      <name val="Arial"/>
    </font>
    <font>
      <sz val="10"/>
      <name val="Arial"/>
      <family val="2"/>
      <charset val="238"/>
    </font>
    <font>
      <sz val="10"/>
      <name val="Technical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12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12"/>
      <name val="Arial Narrow"/>
      <family val="2"/>
      <charset val="238"/>
    </font>
    <font>
      <sz val="10"/>
      <name val="Helv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8" fillId="0" borderId="0"/>
    <xf numFmtId="0" fontId="1" fillId="0" borderId="0"/>
    <xf numFmtId="39" fontId="2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justify" wrapText="1"/>
    </xf>
    <xf numFmtId="49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justify" vertical="justify" wrapText="1"/>
    </xf>
    <xf numFmtId="0" fontId="3" fillId="0" borderId="0" xfId="0" applyFont="1"/>
    <xf numFmtId="49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justify" vertical="justify" wrapText="1"/>
    </xf>
    <xf numFmtId="49" fontId="6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justify" wrapText="1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49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justify" vertical="justify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12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49" fontId="11" fillId="0" borderId="0" xfId="0" applyNumberFormat="1" applyFont="1"/>
    <xf numFmtId="0" fontId="13" fillId="0" borderId="2" xfId="0" applyFont="1" applyBorder="1"/>
    <xf numFmtId="164" fontId="13" fillId="0" borderId="2" xfId="0" applyNumberFormat="1" applyFont="1" applyBorder="1"/>
    <xf numFmtId="0" fontId="11" fillId="2" borderId="0" xfId="0" applyFont="1" applyFill="1"/>
    <xf numFmtId="164" fontId="11" fillId="2" borderId="0" xfId="0" applyNumberFormat="1" applyFont="1" applyFill="1"/>
    <xf numFmtId="0" fontId="12" fillId="0" borderId="2" xfId="0" applyFont="1" applyBorder="1"/>
    <xf numFmtId="164" fontId="12" fillId="0" borderId="2" xfId="0" applyNumberFormat="1" applyFont="1" applyBorder="1"/>
    <xf numFmtId="0" fontId="11" fillId="0" borderId="3" xfId="0" applyFont="1" applyBorder="1"/>
    <xf numFmtId="164" fontId="12" fillId="0" borderId="3" xfId="0" applyNumberFormat="1" applyFont="1" applyBorder="1"/>
    <xf numFmtId="4" fontId="7" fillId="0" borderId="0" xfId="0" applyNumberFormat="1" applyFont="1" applyFill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Border="1"/>
    <xf numFmtId="0" fontId="11" fillId="0" borderId="0" xfId="0" applyFont="1" applyBorder="1"/>
    <xf numFmtId="0" fontId="16" fillId="0" borderId="0" xfId="0" applyFont="1" applyFill="1"/>
    <xf numFmtId="49" fontId="11" fillId="0" borderId="0" xfId="0" applyNumberFormat="1" applyFont="1" applyBorder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Fill="1" applyAlignment="1">
      <alignment horizontal="center" vertical="top"/>
    </xf>
    <xf numFmtId="49" fontId="10" fillId="0" borderId="0" xfId="1" applyNumberFormat="1" applyFont="1" applyAlignment="1" applyProtection="1">
      <alignment horizontal="center" vertical="top"/>
    </xf>
    <xf numFmtId="49" fontId="10" fillId="0" borderId="0" xfId="1" applyNumberFormat="1" applyFont="1" applyAlignment="1" applyProtection="1">
      <alignment vertical="center" wrapText="1"/>
    </xf>
    <xf numFmtId="49" fontId="10" fillId="0" borderId="0" xfId="1" applyNumberFormat="1" applyFont="1" applyAlignment="1" applyProtection="1">
      <alignment wrapText="1"/>
    </xf>
    <xf numFmtId="0" fontId="1" fillId="0" borderId="0" xfId="1" applyFont="1" applyAlignment="1" applyProtection="1">
      <alignment horizontal="center"/>
    </xf>
    <xf numFmtId="3" fontId="1" fillId="0" borderId="0" xfId="1" applyNumberFormat="1" applyFont="1" applyAlignment="1" applyProtection="1">
      <alignment horizontal="right"/>
    </xf>
    <xf numFmtId="4" fontId="1" fillId="0" borderId="0" xfId="1" applyNumberFormat="1" applyFont="1" applyAlignment="1" applyProtection="1"/>
    <xf numFmtId="49" fontId="10" fillId="0" borderId="0" xfId="1" applyNumberFormat="1" applyFont="1" applyFill="1" applyAlignment="1" applyProtection="1">
      <alignment horizontal="center" vertical="top"/>
    </xf>
    <xf numFmtId="0" fontId="1" fillId="0" borderId="0" xfId="1" applyFont="1" applyFill="1" applyAlignment="1" applyProtection="1">
      <alignment wrapText="1"/>
    </xf>
    <xf numFmtId="0" fontId="1" fillId="0" borderId="0" xfId="1" applyFont="1" applyFill="1" applyAlignment="1" applyProtection="1">
      <alignment horizontal="center"/>
    </xf>
    <xf numFmtId="3" fontId="1" fillId="0" borderId="0" xfId="1" applyNumberFormat="1" applyFont="1" applyFill="1" applyAlignment="1" applyProtection="1">
      <alignment horizontal="right"/>
    </xf>
    <xf numFmtId="4" fontId="1" fillId="0" borderId="0" xfId="1" applyNumberFormat="1" applyFont="1" applyFill="1" applyAlignment="1" applyProtection="1"/>
    <xf numFmtId="0" fontId="19" fillId="3" borderId="4" xfId="2" applyFont="1" applyFill="1" applyBorder="1" applyAlignment="1">
      <alignment horizontal="left" vertical="top" wrapText="1"/>
    </xf>
    <xf numFmtId="4" fontId="19" fillId="3" borderId="7" xfId="2" applyNumberFormat="1" applyFont="1" applyFill="1" applyBorder="1" applyAlignment="1">
      <alignment horizontal="center" vertical="center"/>
    </xf>
    <xf numFmtId="4" fontId="19" fillId="3" borderId="8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/>
    </xf>
    <xf numFmtId="4" fontId="19" fillId="0" borderId="0" xfId="2" applyNumberFormat="1" applyFont="1" applyFill="1" applyBorder="1" applyAlignment="1">
      <alignment horizontal="right"/>
    </xf>
    <xf numFmtId="4" fontId="19" fillId="0" borderId="0" xfId="2" applyNumberFormat="1" applyFont="1" applyFill="1" applyBorder="1" applyAlignment="1">
      <alignment horizontal="center"/>
    </xf>
    <xf numFmtId="49" fontId="10" fillId="0" borderId="0" xfId="1" applyNumberFormat="1" applyFont="1" applyAlignment="1" applyProtection="1">
      <alignment horizontal="center" vertical="center"/>
    </xf>
    <xf numFmtId="49" fontId="1" fillId="0" borderId="0" xfId="1" applyNumberFormat="1" applyFont="1" applyAlignment="1" applyProtection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4" fontId="1" fillId="0" borderId="0" xfId="3" applyNumberFormat="1" applyFont="1" applyAlignment="1" applyProtection="1">
      <alignment horizontal="right" wrapText="1"/>
    </xf>
    <xf numFmtId="4" fontId="12" fillId="0" borderId="0" xfId="3" applyNumberFormat="1" applyFont="1" applyBorder="1" applyAlignment="1" applyProtection="1">
      <alignment horizontal="right" vertical="center" wrapText="1"/>
    </xf>
    <xf numFmtId="39" fontId="12" fillId="0" borderId="0" xfId="3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39" fontId="21" fillId="0" borderId="0" xfId="3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4" fontId="1" fillId="0" borderId="0" xfId="3" applyNumberFormat="1" applyFont="1" applyFill="1" applyBorder="1" applyAlignment="1">
      <alignment wrapText="1"/>
    </xf>
    <xf numFmtId="4" fontId="1" fillId="0" borderId="0" xfId="3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>
      <alignment horizontal="left" vertical="center" wrapText="1"/>
    </xf>
    <xf numFmtId="39" fontId="12" fillId="0" borderId="0" xfId="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justify" wrapText="1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0" fontId="10" fillId="0" borderId="9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left" vertical="justify"/>
    </xf>
    <xf numFmtId="0" fontId="1" fillId="0" borderId="9" xfId="0" applyFont="1" applyFill="1" applyBorder="1" applyAlignment="1">
      <alignment horizontal="center" vertical="justify"/>
    </xf>
    <xf numFmtId="0" fontId="10" fillId="0" borderId="9" xfId="0" applyFont="1" applyFill="1" applyBorder="1" applyAlignment="1">
      <alignment horizontal="center"/>
    </xf>
    <xf numFmtId="0" fontId="1" fillId="0" borderId="9" xfId="0" applyFont="1" applyFill="1" applyBorder="1" applyAlignment="1"/>
    <xf numFmtId="4" fontId="1" fillId="0" borderId="9" xfId="0" applyNumberFormat="1" applyFont="1" applyFill="1" applyBorder="1" applyAlignment="1">
      <alignment horizontal="right"/>
    </xf>
    <xf numFmtId="4" fontId="7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4" fontId="1" fillId="0" borderId="0" xfId="3" applyNumberFormat="1" applyFont="1" applyFill="1" applyBorder="1" applyAlignment="1" applyProtection="1">
      <alignment wrapText="1"/>
      <protection locked="0"/>
    </xf>
    <xf numFmtId="4" fontId="3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justify" wrapText="1"/>
    </xf>
    <xf numFmtId="0" fontId="19" fillId="3" borderId="5" xfId="2" applyFont="1" applyFill="1" applyBorder="1" applyAlignment="1">
      <alignment horizontal="left" vertical="center"/>
    </xf>
    <xf numFmtId="0" fontId="19" fillId="3" borderId="6" xfId="2" applyFont="1" applyFill="1" applyBorder="1" applyAlignment="1">
      <alignment horizontal="left" vertical="center"/>
    </xf>
    <xf numFmtId="0" fontId="1" fillId="0" borderId="0" xfId="1" applyFont="1" applyFill="1" applyAlignment="1" applyProtection="1">
      <alignment horizontal="left" vertical="top" wrapText="1"/>
    </xf>
    <xf numFmtId="0" fontId="3" fillId="4" borderId="0" xfId="0" applyFont="1" applyFill="1" applyAlignment="1">
      <alignment horizontal="justify" vertical="justify" wrapText="1"/>
    </xf>
  </cellXfs>
  <cellStyles count="4">
    <cellStyle name="Navadno_PON-1DEL" xfId="3" xr:uid="{00000000-0005-0000-0000-000000000000}"/>
    <cellStyle name="Normal" xfId="0" builtinId="0"/>
    <cellStyle name="Normal 2" xfId="1" xr:uid="{00000000-0005-0000-0000-000002000000}"/>
    <cellStyle name="Normal_Kino Siska_predr_ZU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5"/>
  <sheetViews>
    <sheetView showZeros="0" tabSelected="1" workbookViewId="0">
      <selection activeCell="C23" sqref="C23"/>
    </sheetView>
  </sheetViews>
  <sheetFormatPr defaultRowHeight="12.75"/>
  <cols>
    <col min="1" max="1" width="5.28515625" customWidth="1"/>
    <col min="2" max="2" width="53.7109375" customWidth="1"/>
    <col min="3" max="3" width="19.85546875" style="17" customWidth="1"/>
  </cols>
  <sheetData>
    <row r="2" spans="1:3" ht="15.75">
      <c r="A2" s="39" t="s">
        <v>125</v>
      </c>
    </row>
    <row r="3" spans="1:3" ht="15.75">
      <c r="A3" s="19" t="s">
        <v>124</v>
      </c>
    </row>
    <row r="4" spans="1:3" ht="15.75">
      <c r="A4" s="19"/>
    </row>
    <row r="5" spans="1:3" ht="15.75">
      <c r="A5" s="19"/>
      <c r="B5" s="42"/>
    </row>
    <row r="6" spans="1:3" ht="15.75">
      <c r="A6" s="19"/>
      <c r="B6" s="43"/>
    </row>
    <row r="7" spans="1:3" ht="15.75">
      <c r="A7" s="19"/>
      <c r="B7" s="19"/>
    </row>
    <row r="15" spans="1:3" ht="16.5" thickBot="1">
      <c r="A15" s="24"/>
      <c r="B15" s="34" t="s">
        <v>15</v>
      </c>
      <c r="C15" s="35"/>
    </row>
    <row r="16" spans="1:3" ht="15">
      <c r="A16" s="24"/>
      <c r="B16" s="24"/>
      <c r="C16" s="26"/>
    </row>
    <row r="17" spans="1:3" ht="18" customHeight="1">
      <c r="A17" s="24"/>
      <c r="B17" s="24"/>
      <c r="C17" s="26"/>
    </row>
    <row r="18" spans="1:3" ht="18" customHeight="1">
      <c r="A18" s="27" t="s">
        <v>10</v>
      </c>
      <c r="B18" s="24" t="s">
        <v>59</v>
      </c>
      <c r="C18" s="38">
        <f>'Pripravljalna dela'!E15</f>
        <v>0</v>
      </c>
    </row>
    <row r="19" spans="1:3" s="18" customFormat="1" ht="18" customHeight="1">
      <c r="A19" s="27" t="s">
        <v>14</v>
      </c>
      <c r="B19" s="24" t="s">
        <v>108</v>
      </c>
      <c r="C19" s="26">
        <f>'Obala Silos-1. in 2. dilatacija'!E104</f>
        <v>0</v>
      </c>
    </row>
    <row r="20" spans="1:3" s="18" customFormat="1" ht="18" customHeight="1">
      <c r="A20" s="27" t="s">
        <v>40</v>
      </c>
      <c r="B20" s="37" t="s">
        <v>110</v>
      </c>
      <c r="C20" s="38">
        <f>'Platforma kotne postaje'!E109</f>
        <v>0</v>
      </c>
    </row>
    <row r="21" spans="1:3" s="18" customFormat="1" ht="18" customHeight="1">
      <c r="A21" s="41" t="s">
        <v>98</v>
      </c>
      <c r="B21" s="37" t="s">
        <v>109</v>
      </c>
      <c r="C21" s="38">
        <f>'Dostopni most in trafo postaja'!E104</f>
        <v>0</v>
      </c>
    </row>
    <row r="22" spans="1:3" s="18" customFormat="1" ht="18" customHeight="1">
      <c r="A22" s="41" t="s">
        <v>126</v>
      </c>
      <c r="B22" s="32" t="s">
        <v>127</v>
      </c>
      <c r="C22" s="33">
        <f>'Katodna zaščita'!G28</f>
        <v>0</v>
      </c>
    </row>
    <row r="23" spans="1:3" ht="18" customHeight="1">
      <c r="A23" s="24"/>
      <c r="B23" s="19" t="s">
        <v>23</v>
      </c>
      <c r="C23" s="25">
        <f>SUM(C18:C22)</f>
        <v>0</v>
      </c>
    </row>
    <row r="24" spans="1:3" ht="18" customHeight="1">
      <c r="A24" s="24"/>
      <c r="B24" s="28" t="s">
        <v>41</v>
      </c>
      <c r="C24" s="29">
        <f>0.22*C23</f>
        <v>0</v>
      </c>
    </row>
    <row r="25" spans="1:3" s="24" customFormat="1" ht="18" customHeight="1">
      <c r="B25" s="30" t="s">
        <v>24</v>
      </c>
      <c r="C25" s="31">
        <f>SUM(C23:C24)</f>
        <v>0</v>
      </c>
    </row>
  </sheetData>
  <sheetProtection algorithmName="SHA-512" hashValue="zssxxAG83VkYI/LrebzG7KBWoXTqJYpC40MhpreWrfQDtPos/ErcbuiJFkY0Fxw7llOkBGMZYfU/klsRLuXl0w==" saltValue="ySyBpELxZr58MDpnyGMISw==" spinCount="100000" sheet="1" objects="1" scenarios="1"/>
  <phoneticPr fontId="9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Zeros="0" zoomScaleNormal="100" zoomScaleSheetLayoutView="100" workbookViewId="0">
      <selection activeCell="E12" sqref="E12"/>
    </sheetView>
  </sheetViews>
  <sheetFormatPr defaultRowHeight="12.75"/>
  <cols>
    <col min="1" max="1" width="4.7109375" style="3" customWidth="1"/>
    <col min="2" max="2" width="43.140625" style="2" customWidth="1"/>
    <col min="3" max="3" width="9" style="14" customWidth="1"/>
    <col min="4" max="4" width="15.5703125" style="14" customWidth="1"/>
    <col min="5" max="5" width="15.42578125" style="14" customWidth="1"/>
    <col min="6" max="16384" width="9.140625" style="1"/>
  </cols>
  <sheetData>
    <row r="1" spans="1:5" s="5" customFormat="1">
      <c r="A1" s="8" t="s">
        <v>10</v>
      </c>
      <c r="B1" s="7" t="s">
        <v>48</v>
      </c>
      <c r="C1" s="12"/>
      <c r="D1" s="12"/>
      <c r="E1" s="12"/>
    </row>
    <row r="2" spans="1:5" s="5" customFormat="1">
      <c r="A2" s="6"/>
      <c r="B2" s="7"/>
      <c r="C2" s="12"/>
      <c r="D2" s="12"/>
      <c r="E2" s="12"/>
    </row>
    <row r="3" spans="1:5" s="5" customFormat="1">
      <c r="A3" s="6"/>
      <c r="B3" s="7"/>
      <c r="C3" s="12"/>
      <c r="D3" s="12"/>
      <c r="E3" s="12"/>
    </row>
    <row r="4" spans="1:5" s="5" customFormat="1" ht="26.25" customHeight="1">
      <c r="A4" s="6"/>
      <c r="B4" s="100" t="s">
        <v>45</v>
      </c>
      <c r="C4" s="100"/>
      <c r="D4" s="100"/>
      <c r="E4" s="100"/>
    </row>
    <row r="5" spans="1:5" s="5" customFormat="1" ht="91.5" customHeight="1">
      <c r="A5" s="6"/>
      <c r="B5" s="100" t="s">
        <v>47</v>
      </c>
      <c r="C5" s="100"/>
      <c r="D5" s="100"/>
      <c r="E5" s="100"/>
    </row>
    <row r="6" spans="1:5" s="5" customFormat="1">
      <c r="A6" s="6"/>
      <c r="B6" s="7"/>
      <c r="C6" s="12"/>
      <c r="D6" s="12"/>
      <c r="E6" s="12"/>
    </row>
    <row r="7" spans="1:5" s="5" customFormat="1" ht="25.5">
      <c r="A7" s="6"/>
      <c r="B7" s="4"/>
      <c r="C7" s="12" t="s">
        <v>19</v>
      </c>
      <c r="D7" s="99" t="s">
        <v>20</v>
      </c>
      <c r="E7" s="12" t="s">
        <v>21</v>
      </c>
    </row>
    <row r="8" spans="1:5" s="5" customFormat="1" ht="63.75">
      <c r="A8" s="6" t="s">
        <v>0</v>
      </c>
      <c r="B8" s="4" t="s">
        <v>113</v>
      </c>
      <c r="C8" s="12"/>
      <c r="D8" s="12"/>
      <c r="E8" s="12"/>
    </row>
    <row r="9" spans="1:5" s="5" customFormat="1">
      <c r="A9" s="6"/>
      <c r="B9" s="4" t="s">
        <v>18</v>
      </c>
      <c r="C9" s="15">
        <v>1</v>
      </c>
      <c r="D9" s="94"/>
      <c r="E9" s="15">
        <f>C9*ROUND(D9,2)</f>
        <v>0</v>
      </c>
    </row>
    <row r="10" spans="1:5" s="5" customFormat="1">
      <c r="A10" s="6"/>
      <c r="B10" s="4"/>
      <c r="C10" s="15"/>
      <c r="D10" s="94"/>
      <c r="E10" s="15"/>
    </row>
    <row r="11" spans="1:5" s="5" customFormat="1" ht="68.25" customHeight="1">
      <c r="A11" s="6" t="s">
        <v>1</v>
      </c>
      <c r="B11" s="4" t="s">
        <v>49</v>
      </c>
      <c r="C11" s="12"/>
      <c r="D11" s="95"/>
      <c r="E11" s="12"/>
    </row>
    <row r="12" spans="1:5" s="5" customFormat="1">
      <c r="A12" s="6"/>
      <c r="B12" s="4" t="s">
        <v>18</v>
      </c>
      <c r="C12" s="15">
        <v>1</v>
      </c>
      <c r="D12" s="94"/>
      <c r="E12" s="15">
        <f>C12*ROUND(D12,2)</f>
        <v>0</v>
      </c>
    </row>
    <row r="13" spans="1:5" s="5" customFormat="1">
      <c r="A13" s="6"/>
      <c r="B13" s="4"/>
      <c r="C13" s="15"/>
      <c r="D13" s="15"/>
      <c r="E13" s="15"/>
    </row>
    <row r="14" spans="1:5" ht="13.5" thickBot="1">
      <c r="A14" s="6"/>
      <c r="B14" s="4"/>
      <c r="C14" s="12"/>
      <c r="D14" s="12"/>
      <c r="E14" s="12"/>
    </row>
    <row r="15" spans="1:5" ht="13.5" thickTop="1">
      <c r="A15" s="9"/>
      <c r="B15" s="10" t="s">
        <v>22</v>
      </c>
      <c r="C15" s="13"/>
      <c r="D15" s="13"/>
      <c r="E15" s="13">
        <f>SUM(E7:E14)</f>
        <v>0</v>
      </c>
    </row>
    <row r="16" spans="1:5">
      <c r="A16" s="6"/>
      <c r="B16" s="4"/>
      <c r="C16" s="12"/>
      <c r="D16" s="12"/>
      <c r="E16" s="12"/>
    </row>
  </sheetData>
  <sheetProtection algorithmName="SHA-512" hashValue="YxEIih94zZMYlzwkh6XdQ77ezHzeOKzH2BvRoP6d8RmXSwqBsui6Ncbe2BVjDExegUqhQsjFJOYpUqeCH0UF2Q==" saltValue="UejD+BIFrmnL1push7RZVg==" spinCount="100000" sheet="1" objects="1" scenarios="1"/>
  <mergeCells count="2">
    <mergeCell ref="B4:E4"/>
    <mergeCell ref="B5:E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showZeros="0" zoomScale="99" zoomScaleNormal="99" zoomScaleSheetLayoutView="100" workbookViewId="0">
      <selection activeCell="L94" sqref="L94"/>
    </sheetView>
  </sheetViews>
  <sheetFormatPr defaultRowHeight="12.75"/>
  <cols>
    <col min="1" max="1" width="4.7109375" style="3" customWidth="1"/>
    <col min="2" max="2" width="43.140625" style="2" customWidth="1"/>
    <col min="3" max="3" width="9" style="14" customWidth="1"/>
    <col min="4" max="4" width="13.85546875" style="14" customWidth="1"/>
    <col min="5" max="5" width="16.7109375" style="14" customWidth="1"/>
    <col min="6" max="16384" width="9.140625" style="1"/>
  </cols>
  <sheetData>
    <row r="1" spans="1:5" s="5" customFormat="1">
      <c r="A1" s="8" t="s">
        <v>14</v>
      </c>
      <c r="B1" s="7" t="s">
        <v>46</v>
      </c>
      <c r="C1" s="12"/>
      <c r="D1" s="12"/>
      <c r="E1" s="12"/>
    </row>
    <row r="2" spans="1:5" s="5" customFormat="1">
      <c r="A2" s="6"/>
      <c r="B2" s="7"/>
      <c r="C2" s="12"/>
      <c r="D2" s="12"/>
      <c r="E2" s="12"/>
    </row>
    <row r="3" spans="1:5" s="5" customFormat="1">
      <c r="A3" s="6"/>
      <c r="B3" s="7"/>
      <c r="C3" s="12"/>
      <c r="D3" s="12"/>
      <c r="E3" s="12"/>
    </row>
    <row r="4" spans="1:5" s="5" customFormat="1" ht="29.25" customHeight="1">
      <c r="A4" s="6"/>
      <c r="B4" s="100" t="s">
        <v>45</v>
      </c>
      <c r="C4" s="100"/>
      <c r="D4" s="100"/>
      <c r="E4" s="100"/>
    </row>
    <row r="5" spans="1:5" s="5" customFormat="1" ht="93.75" customHeight="1">
      <c r="A5" s="6"/>
      <c r="B5" s="100" t="s">
        <v>47</v>
      </c>
      <c r="C5" s="100"/>
      <c r="D5" s="100"/>
      <c r="E5" s="100"/>
    </row>
    <row r="6" spans="1:5" s="5" customFormat="1">
      <c r="A6" s="6"/>
      <c r="B6" s="7"/>
      <c r="C6" s="12"/>
      <c r="D6" s="12"/>
      <c r="E6" s="12"/>
    </row>
    <row r="7" spans="1:5" s="5" customFormat="1" ht="25.5">
      <c r="A7" s="6"/>
      <c r="B7" s="4"/>
      <c r="C7" s="12" t="s">
        <v>19</v>
      </c>
      <c r="D7" s="99" t="s">
        <v>20</v>
      </c>
      <c r="E7" s="12" t="s">
        <v>21</v>
      </c>
    </row>
    <row r="8" spans="1:5" s="5" customFormat="1" ht="127.5">
      <c r="A8" s="6" t="s">
        <v>0</v>
      </c>
      <c r="B8" s="4" t="s">
        <v>147</v>
      </c>
      <c r="C8" s="12"/>
      <c r="D8" s="12"/>
      <c r="E8" s="12"/>
    </row>
    <row r="9" spans="1:5" s="5" customFormat="1">
      <c r="A9" s="6"/>
      <c r="B9" s="16" t="s">
        <v>50</v>
      </c>
      <c r="C9" s="12"/>
      <c r="D9" s="12"/>
      <c r="E9" s="12"/>
    </row>
    <row r="10" spans="1:5" s="5" customFormat="1">
      <c r="A10" s="6"/>
      <c r="B10" s="16" t="s">
        <v>56</v>
      </c>
      <c r="C10" s="12"/>
      <c r="D10" s="12"/>
      <c r="E10" s="12"/>
    </row>
    <row r="11" spans="1:5" s="5" customFormat="1" ht="22.5">
      <c r="A11" s="6"/>
      <c r="B11" s="16" t="s">
        <v>55</v>
      </c>
      <c r="C11" s="12"/>
      <c r="D11" s="12"/>
      <c r="E11" s="12"/>
    </row>
    <row r="12" spans="1:5" s="5" customFormat="1">
      <c r="A12" s="6"/>
      <c r="B12" s="16" t="s">
        <v>51</v>
      </c>
      <c r="C12" s="12"/>
      <c r="D12" s="12"/>
      <c r="E12" s="12"/>
    </row>
    <row r="13" spans="1:5" s="5" customFormat="1">
      <c r="A13" s="6"/>
      <c r="B13" s="16" t="s">
        <v>63</v>
      </c>
      <c r="C13" s="12"/>
      <c r="D13" s="12"/>
      <c r="E13" s="12"/>
    </row>
    <row r="14" spans="1:5" s="5" customFormat="1" ht="15.75">
      <c r="A14" s="6"/>
      <c r="B14" s="4" t="s">
        <v>8</v>
      </c>
      <c r="C14" s="15">
        <v>214.69</v>
      </c>
      <c r="D14" s="94"/>
      <c r="E14" s="15">
        <f>C14*ROUND(D14,2)</f>
        <v>0</v>
      </c>
    </row>
    <row r="15" spans="1:5" s="5" customFormat="1">
      <c r="A15" s="6"/>
      <c r="B15" s="4"/>
      <c r="C15" s="15"/>
      <c r="D15" s="94"/>
      <c r="E15" s="15"/>
    </row>
    <row r="16" spans="1:5" s="5" customFormat="1" ht="51">
      <c r="A16" s="6" t="s">
        <v>1</v>
      </c>
      <c r="B16" s="11" t="s">
        <v>66</v>
      </c>
      <c r="C16" s="12"/>
      <c r="D16" s="95"/>
      <c r="E16" s="12"/>
    </row>
    <row r="17" spans="1:5" s="5" customFormat="1">
      <c r="A17" s="6"/>
      <c r="B17" s="16" t="s">
        <v>52</v>
      </c>
      <c r="C17" s="12"/>
      <c r="D17" s="95"/>
      <c r="E17" s="12"/>
    </row>
    <row r="18" spans="1:5" s="5" customFormat="1">
      <c r="A18" s="6"/>
      <c r="B18" s="16" t="s">
        <v>53</v>
      </c>
      <c r="C18" s="12"/>
      <c r="D18" s="95"/>
      <c r="E18" s="12"/>
    </row>
    <row r="19" spans="1:5" s="5" customFormat="1">
      <c r="A19" s="6"/>
      <c r="B19" s="16" t="s">
        <v>57</v>
      </c>
      <c r="C19" s="12"/>
      <c r="D19" s="95"/>
      <c r="E19" s="12"/>
    </row>
    <row r="20" spans="1:5" s="5" customFormat="1">
      <c r="A20" s="6"/>
      <c r="B20" s="16" t="s">
        <v>54</v>
      </c>
      <c r="C20" s="12"/>
      <c r="D20" s="95"/>
      <c r="E20" s="12"/>
    </row>
    <row r="21" spans="1:5" s="5" customFormat="1">
      <c r="A21" s="6"/>
      <c r="B21" s="16" t="s">
        <v>64</v>
      </c>
      <c r="C21" s="12"/>
      <c r="D21" s="95"/>
      <c r="E21" s="12"/>
    </row>
    <row r="22" spans="1:5" s="5" customFormat="1" ht="15.75">
      <c r="A22" s="6"/>
      <c r="B22" s="4" t="s">
        <v>9</v>
      </c>
      <c r="C22" s="15">
        <v>2146.92</v>
      </c>
      <c r="D22" s="94"/>
      <c r="E22" s="15">
        <f>C22*ROUND(D22,2)</f>
        <v>0</v>
      </c>
    </row>
    <row r="23" spans="1:5" s="5" customFormat="1">
      <c r="A23" s="6"/>
      <c r="B23" s="4"/>
      <c r="C23" s="15"/>
      <c r="D23" s="94"/>
      <c r="E23" s="15"/>
    </row>
    <row r="24" spans="1:5" s="23" customFormat="1" ht="38.25">
      <c r="A24" s="20" t="s">
        <v>2</v>
      </c>
      <c r="B24" s="21" t="s">
        <v>67</v>
      </c>
      <c r="C24" s="36"/>
      <c r="D24" s="96"/>
      <c r="E24" s="36"/>
    </row>
    <row r="25" spans="1:5" s="5" customFormat="1">
      <c r="A25" s="6"/>
      <c r="B25" s="16" t="s">
        <v>52</v>
      </c>
      <c r="C25" s="12"/>
      <c r="D25" s="95"/>
      <c r="E25" s="12"/>
    </row>
    <row r="26" spans="1:5" s="5" customFormat="1">
      <c r="A26" s="6"/>
      <c r="B26" s="16" t="s">
        <v>53</v>
      </c>
      <c r="C26" s="12"/>
      <c r="D26" s="95"/>
      <c r="E26" s="12"/>
    </row>
    <row r="27" spans="1:5" s="5" customFormat="1">
      <c r="A27" s="6"/>
      <c r="B27" s="16" t="s">
        <v>57</v>
      </c>
      <c r="C27" s="12"/>
      <c r="D27" s="95"/>
      <c r="E27" s="12"/>
    </row>
    <row r="28" spans="1:5" s="5" customFormat="1">
      <c r="A28" s="6"/>
      <c r="B28" s="16" t="s">
        <v>54</v>
      </c>
      <c r="C28" s="12"/>
      <c r="D28" s="95"/>
      <c r="E28" s="12"/>
    </row>
    <row r="29" spans="1:5" s="5" customFormat="1">
      <c r="A29" s="6"/>
      <c r="B29" s="16" t="s">
        <v>64</v>
      </c>
      <c r="C29" s="12"/>
      <c r="D29" s="95"/>
      <c r="E29" s="12"/>
    </row>
    <row r="30" spans="1:5" s="5" customFormat="1" ht="15.75">
      <c r="A30" s="6"/>
      <c r="B30" s="4" t="s">
        <v>9</v>
      </c>
      <c r="C30" s="15">
        <v>2146.92</v>
      </c>
      <c r="D30" s="94"/>
      <c r="E30" s="15">
        <f>C30*ROUND(D30,2)</f>
        <v>0</v>
      </c>
    </row>
    <row r="31" spans="1:5" s="5" customFormat="1">
      <c r="A31" s="6"/>
      <c r="B31" s="4"/>
      <c r="C31" s="15"/>
      <c r="D31" s="94"/>
      <c r="E31" s="15"/>
    </row>
    <row r="32" spans="1:5" s="5" customFormat="1" ht="51">
      <c r="A32" s="6" t="s">
        <v>3</v>
      </c>
      <c r="B32" s="4" t="s">
        <v>68</v>
      </c>
      <c r="C32" s="12"/>
      <c r="D32" s="95"/>
      <c r="E32" s="12"/>
    </row>
    <row r="33" spans="1:5" s="5" customFormat="1">
      <c r="A33" s="6"/>
      <c r="B33" s="16" t="s">
        <v>52</v>
      </c>
      <c r="C33" s="12"/>
      <c r="D33" s="95"/>
      <c r="E33" s="12"/>
    </row>
    <row r="34" spans="1:5" s="5" customFormat="1">
      <c r="A34" s="6"/>
      <c r="B34" s="16" t="s">
        <v>53</v>
      </c>
      <c r="C34" s="12"/>
      <c r="D34" s="95"/>
      <c r="E34" s="12"/>
    </row>
    <row r="35" spans="1:5" s="5" customFormat="1">
      <c r="A35" s="6"/>
      <c r="B35" s="16" t="s">
        <v>57</v>
      </c>
      <c r="C35" s="12"/>
      <c r="D35" s="95"/>
      <c r="E35" s="12"/>
    </row>
    <row r="36" spans="1:5" s="5" customFormat="1">
      <c r="A36" s="6"/>
      <c r="B36" s="16" t="s">
        <v>54</v>
      </c>
      <c r="C36" s="12"/>
      <c r="D36" s="95"/>
      <c r="E36" s="12"/>
    </row>
    <row r="37" spans="1:5" s="5" customFormat="1" ht="15.75">
      <c r="A37" s="6"/>
      <c r="B37" s="4" t="s">
        <v>9</v>
      </c>
      <c r="C37" s="15">
        <v>2146.92</v>
      </c>
      <c r="D37" s="94"/>
      <c r="E37" s="15">
        <f>C37*ROUND(D37,2)</f>
        <v>0</v>
      </c>
    </row>
    <row r="38" spans="1:5" s="5" customFormat="1">
      <c r="A38" s="6"/>
      <c r="B38" s="4"/>
      <c r="C38" s="15"/>
      <c r="D38" s="94"/>
      <c r="E38" s="15"/>
    </row>
    <row r="39" spans="1:5" s="5" customFormat="1" ht="51">
      <c r="A39" s="6" t="s">
        <v>4</v>
      </c>
      <c r="B39" s="4" t="s">
        <v>69</v>
      </c>
      <c r="C39" s="12"/>
      <c r="D39" s="95"/>
      <c r="E39" s="12"/>
    </row>
    <row r="40" spans="1:5" s="5" customFormat="1">
      <c r="A40" s="6"/>
      <c r="B40" s="16" t="s">
        <v>52</v>
      </c>
      <c r="C40" s="12"/>
      <c r="D40" s="95"/>
      <c r="E40" s="12"/>
    </row>
    <row r="41" spans="1:5" s="5" customFormat="1">
      <c r="A41" s="6"/>
      <c r="B41" s="16" t="s">
        <v>53</v>
      </c>
      <c r="C41" s="12"/>
      <c r="D41" s="95"/>
      <c r="E41" s="12"/>
    </row>
    <row r="42" spans="1:5" s="5" customFormat="1">
      <c r="A42" s="6"/>
      <c r="B42" s="16" t="s">
        <v>57</v>
      </c>
      <c r="C42" s="12"/>
      <c r="D42" s="95"/>
      <c r="E42" s="12"/>
    </row>
    <row r="43" spans="1:5" s="5" customFormat="1">
      <c r="A43" s="6"/>
      <c r="B43" s="16" t="s">
        <v>54</v>
      </c>
      <c r="C43" s="12"/>
      <c r="D43" s="95"/>
      <c r="E43" s="12"/>
    </row>
    <row r="44" spans="1:5" s="5" customFormat="1">
      <c r="A44" s="6"/>
      <c r="B44" s="16" t="s">
        <v>64</v>
      </c>
      <c r="C44" s="12"/>
      <c r="D44" s="95"/>
      <c r="E44" s="12"/>
    </row>
    <row r="45" spans="1:5" s="5" customFormat="1" ht="15.75">
      <c r="A45" s="6"/>
      <c r="B45" s="4" t="s">
        <v>9</v>
      </c>
      <c r="C45" s="15">
        <v>2146.92</v>
      </c>
      <c r="D45" s="94"/>
      <c r="E45" s="15">
        <f>C45*ROUND(D45,2)</f>
        <v>0</v>
      </c>
    </row>
    <row r="46" spans="1:5" s="5" customFormat="1">
      <c r="A46" s="6"/>
      <c r="B46" s="4"/>
      <c r="C46" s="15"/>
      <c r="D46" s="94"/>
      <c r="E46" s="15"/>
    </row>
    <row r="47" spans="1:5" s="5" customFormat="1" ht="63.75">
      <c r="A47" s="6" t="s">
        <v>5</v>
      </c>
      <c r="B47" s="21" t="s">
        <v>70</v>
      </c>
      <c r="C47" s="12"/>
      <c r="D47" s="95"/>
      <c r="E47" s="12"/>
    </row>
    <row r="48" spans="1:5" s="5" customFormat="1">
      <c r="A48" s="6"/>
      <c r="B48" s="16" t="s">
        <v>50</v>
      </c>
      <c r="C48" s="12"/>
      <c r="D48" s="95"/>
      <c r="E48" s="12"/>
    </row>
    <row r="49" spans="1:8" s="5" customFormat="1">
      <c r="A49" s="6"/>
      <c r="B49" s="16" t="s">
        <v>56</v>
      </c>
      <c r="C49" s="12"/>
      <c r="D49" s="95"/>
      <c r="E49" s="12"/>
    </row>
    <row r="50" spans="1:8" s="5" customFormat="1" ht="22.5">
      <c r="A50" s="6"/>
      <c r="B50" s="16" t="s">
        <v>55</v>
      </c>
      <c r="C50" s="12"/>
      <c r="D50" s="95"/>
      <c r="E50" s="12"/>
    </row>
    <row r="51" spans="1:8" s="5" customFormat="1">
      <c r="A51" s="6"/>
      <c r="B51" s="16" t="s">
        <v>51</v>
      </c>
      <c r="C51" s="12"/>
      <c r="D51" s="95"/>
      <c r="E51" s="12"/>
    </row>
    <row r="52" spans="1:8" s="5" customFormat="1">
      <c r="A52" s="6"/>
      <c r="B52" s="16" t="s">
        <v>63</v>
      </c>
      <c r="C52" s="12"/>
      <c r="D52" s="95"/>
      <c r="E52" s="12"/>
    </row>
    <row r="53" spans="1:8" s="5" customFormat="1" ht="15.75">
      <c r="A53" s="6"/>
      <c r="B53" s="4" t="s">
        <v>8</v>
      </c>
      <c r="C53" s="15">
        <v>214.69</v>
      </c>
      <c r="D53" s="94"/>
      <c r="E53" s="15">
        <f>C53*ROUND(D53,2)</f>
        <v>0</v>
      </c>
    </row>
    <row r="54" spans="1:8" s="5" customFormat="1">
      <c r="A54" s="6"/>
      <c r="B54" s="4"/>
      <c r="C54" s="15"/>
      <c r="D54" s="94"/>
      <c r="E54" s="15"/>
    </row>
    <row r="55" spans="1:8" s="5" customFormat="1" ht="63.75">
      <c r="A55" s="6" t="s">
        <v>6</v>
      </c>
      <c r="B55" s="4" t="s">
        <v>71</v>
      </c>
      <c r="C55" s="12"/>
      <c r="D55" s="95"/>
      <c r="E55" s="12"/>
    </row>
    <row r="56" spans="1:8" s="5" customFormat="1">
      <c r="A56" s="6"/>
      <c r="B56" s="16" t="s">
        <v>52</v>
      </c>
      <c r="C56" s="12"/>
      <c r="D56" s="95"/>
      <c r="E56" s="12"/>
    </row>
    <row r="57" spans="1:8" s="5" customFormat="1">
      <c r="A57" s="6"/>
      <c r="B57" s="16" t="s">
        <v>53</v>
      </c>
      <c r="C57" s="12"/>
      <c r="D57" s="95"/>
      <c r="E57" s="12"/>
    </row>
    <row r="58" spans="1:8" s="5" customFormat="1">
      <c r="A58" s="6"/>
      <c r="B58" s="16" t="s">
        <v>57</v>
      </c>
      <c r="C58" s="12"/>
      <c r="D58" s="95"/>
      <c r="E58" s="12"/>
    </row>
    <row r="59" spans="1:8" s="5" customFormat="1">
      <c r="A59" s="6"/>
      <c r="B59" s="16" t="s">
        <v>54</v>
      </c>
      <c r="C59" s="12"/>
      <c r="D59" s="95"/>
      <c r="E59" s="12"/>
    </row>
    <row r="60" spans="1:8" s="5" customFormat="1">
      <c r="A60" s="6"/>
      <c r="B60" s="16" t="s">
        <v>64</v>
      </c>
      <c r="C60" s="12"/>
      <c r="D60" s="95"/>
      <c r="E60" s="12"/>
    </row>
    <row r="61" spans="1:8" s="5" customFormat="1" ht="15.75">
      <c r="A61" s="6"/>
      <c r="B61" s="4" t="s">
        <v>9</v>
      </c>
      <c r="C61" s="15">
        <v>2146.92</v>
      </c>
      <c r="D61" s="94"/>
      <c r="E61" s="15">
        <f>C61*ROUND(D61,2)</f>
        <v>0</v>
      </c>
    </row>
    <row r="62" spans="1:8" s="5" customFormat="1">
      <c r="A62" s="6"/>
      <c r="B62" s="4"/>
      <c r="C62" s="15"/>
      <c r="D62" s="94"/>
      <c r="E62" s="15"/>
    </row>
    <row r="63" spans="1:8" s="23" customFormat="1" ht="25.5">
      <c r="A63" s="20" t="s">
        <v>26</v>
      </c>
      <c r="B63" s="21" t="s">
        <v>43</v>
      </c>
      <c r="C63" s="22"/>
      <c r="D63" s="97"/>
      <c r="E63" s="22"/>
      <c r="H63" s="40"/>
    </row>
    <row r="64" spans="1:8" s="5" customFormat="1">
      <c r="A64" s="6"/>
      <c r="B64" s="4" t="s">
        <v>42</v>
      </c>
      <c r="C64" s="15">
        <v>18</v>
      </c>
      <c r="D64" s="94"/>
      <c r="E64" s="15">
        <f>C64*ROUND(D64,2)</f>
        <v>0</v>
      </c>
    </row>
    <row r="65" spans="1:5" s="5" customFormat="1">
      <c r="A65" s="6"/>
      <c r="B65" s="4"/>
      <c r="C65" s="15"/>
      <c r="D65" s="94"/>
      <c r="E65" s="15"/>
    </row>
    <row r="66" spans="1:5" s="5" customFormat="1" ht="76.5">
      <c r="A66" s="6" t="s">
        <v>7</v>
      </c>
      <c r="B66" s="4" t="s">
        <v>72</v>
      </c>
      <c r="C66" s="12"/>
      <c r="D66" s="95"/>
      <c r="E66" s="12"/>
    </row>
    <row r="67" spans="1:5" s="5" customFormat="1">
      <c r="A67" s="6"/>
      <c r="B67" s="16" t="s">
        <v>58</v>
      </c>
      <c r="C67" s="12"/>
      <c r="D67" s="95"/>
      <c r="E67" s="12"/>
    </row>
    <row r="68" spans="1:5" s="5" customFormat="1" ht="15.75">
      <c r="A68" s="6"/>
      <c r="B68" s="4" t="s">
        <v>11</v>
      </c>
      <c r="C68" s="15">
        <v>500</v>
      </c>
      <c r="D68" s="94"/>
      <c r="E68" s="15">
        <f>C68*ROUND(D68,2)</f>
        <v>0</v>
      </c>
    </row>
    <row r="69" spans="1:5" s="5" customFormat="1">
      <c r="A69" s="6"/>
      <c r="B69" s="4"/>
      <c r="C69" s="15"/>
      <c r="D69" s="94"/>
      <c r="E69" s="15"/>
    </row>
    <row r="70" spans="1:5" s="5" customFormat="1" ht="89.25">
      <c r="A70" s="6" t="s">
        <v>27</v>
      </c>
      <c r="B70" s="21" t="s">
        <v>62</v>
      </c>
      <c r="C70" s="12"/>
      <c r="D70" s="95"/>
      <c r="E70" s="12"/>
    </row>
    <row r="71" spans="1:5" s="5" customFormat="1">
      <c r="A71" s="6"/>
      <c r="B71" s="16" t="s">
        <v>61</v>
      </c>
      <c r="C71" s="12"/>
      <c r="D71" s="95"/>
      <c r="E71" s="12"/>
    </row>
    <row r="72" spans="1:5" s="5" customFormat="1">
      <c r="A72" s="6"/>
      <c r="B72" s="4" t="s">
        <v>60</v>
      </c>
      <c r="C72" s="15">
        <v>800</v>
      </c>
      <c r="D72" s="94"/>
      <c r="E72" s="15">
        <f>C72*ROUND(D72,2)</f>
        <v>0</v>
      </c>
    </row>
    <row r="73" spans="1:5" s="5" customFormat="1">
      <c r="A73" s="6"/>
      <c r="B73" s="4"/>
      <c r="C73" s="15"/>
      <c r="D73" s="94"/>
      <c r="E73" s="15"/>
    </row>
    <row r="74" spans="1:5" s="5" customFormat="1" ht="76.5">
      <c r="A74" s="6" t="s">
        <v>28</v>
      </c>
      <c r="B74" s="4" t="s">
        <v>148</v>
      </c>
      <c r="C74" s="12"/>
      <c r="D74" s="95"/>
      <c r="E74" s="12"/>
    </row>
    <row r="75" spans="1:5" s="5" customFormat="1">
      <c r="A75" s="6"/>
      <c r="B75" s="16" t="s">
        <v>77</v>
      </c>
      <c r="C75" s="12"/>
      <c r="D75" s="95"/>
      <c r="E75" s="12"/>
    </row>
    <row r="76" spans="1:5" s="5" customFormat="1" ht="15.75">
      <c r="A76" s="6"/>
      <c r="B76" s="4" t="s">
        <v>8</v>
      </c>
      <c r="C76" s="15">
        <v>10</v>
      </c>
      <c r="D76" s="94"/>
      <c r="E76" s="15">
        <f>C76*ROUND(D76,2)</f>
        <v>0</v>
      </c>
    </row>
    <row r="77" spans="1:5" s="5" customFormat="1">
      <c r="A77" s="6"/>
      <c r="B77" s="4"/>
      <c r="C77" s="15"/>
      <c r="D77" s="94"/>
      <c r="E77" s="15"/>
    </row>
    <row r="78" spans="1:5" s="23" customFormat="1" ht="38.25">
      <c r="A78" s="20" t="s">
        <v>29</v>
      </c>
      <c r="B78" s="11" t="s">
        <v>73</v>
      </c>
      <c r="C78" s="36"/>
      <c r="D78" s="96"/>
      <c r="E78" s="36"/>
    </row>
    <row r="79" spans="1:5" s="23" customFormat="1">
      <c r="A79" s="20"/>
      <c r="B79" s="16" t="s">
        <v>58</v>
      </c>
      <c r="C79" s="36"/>
      <c r="D79" s="96"/>
      <c r="E79" s="36"/>
    </row>
    <row r="80" spans="1:5" s="5" customFormat="1" ht="15.75">
      <c r="A80" s="6"/>
      <c r="B80" s="4" t="s">
        <v>9</v>
      </c>
      <c r="C80" s="15">
        <v>200</v>
      </c>
      <c r="D80" s="94"/>
      <c r="E80" s="15">
        <f>C80*ROUND(D80,2)</f>
        <v>0</v>
      </c>
    </row>
    <row r="81" spans="1:5" s="5" customFormat="1">
      <c r="A81" s="6"/>
      <c r="B81" s="4"/>
      <c r="C81" s="12"/>
      <c r="D81" s="95"/>
      <c r="E81" s="12"/>
    </row>
    <row r="82" spans="1:5" s="23" customFormat="1" ht="38.25">
      <c r="A82" s="20" t="s">
        <v>30</v>
      </c>
      <c r="B82" s="21" t="s">
        <v>74</v>
      </c>
      <c r="C82" s="36"/>
      <c r="D82" s="96"/>
      <c r="E82" s="36"/>
    </row>
    <row r="83" spans="1:5" s="23" customFormat="1">
      <c r="A83" s="20"/>
      <c r="B83" s="16" t="s">
        <v>58</v>
      </c>
      <c r="C83" s="36"/>
      <c r="D83" s="96"/>
      <c r="E83" s="36"/>
    </row>
    <row r="84" spans="1:5" s="5" customFormat="1" ht="15.75">
      <c r="A84" s="6"/>
      <c r="B84" s="4" t="s">
        <v>9</v>
      </c>
      <c r="C84" s="15">
        <v>200</v>
      </c>
      <c r="D84" s="94"/>
      <c r="E84" s="15">
        <f>C84*ROUND(D84,2)</f>
        <v>0</v>
      </c>
    </row>
    <row r="85" spans="1:5" s="5" customFormat="1">
      <c r="A85" s="6"/>
      <c r="B85" s="4"/>
      <c r="C85" s="15"/>
      <c r="D85" s="94"/>
      <c r="E85" s="15"/>
    </row>
    <row r="86" spans="1:5" s="5" customFormat="1" ht="51">
      <c r="A86" s="6" t="s">
        <v>31</v>
      </c>
      <c r="B86" s="4" t="s">
        <v>75</v>
      </c>
      <c r="C86" s="12"/>
      <c r="D86" s="95"/>
      <c r="E86" s="12"/>
    </row>
    <row r="87" spans="1:5" s="5" customFormat="1">
      <c r="A87" s="6"/>
      <c r="B87" s="16" t="s">
        <v>58</v>
      </c>
      <c r="C87" s="12"/>
      <c r="D87" s="95"/>
      <c r="E87" s="12"/>
    </row>
    <row r="88" spans="1:5" s="5" customFormat="1" ht="15.75">
      <c r="A88" s="6"/>
      <c r="B88" s="4" t="s">
        <v>9</v>
      </c>
      <c r="C88" s="15">
        <v>200</v>
      </c>
      <c r="D88" s="94"/>
      <c r="E88" s="15">
        <f>C88*ROUND(D88,2)</f>
        <v>0</v>
      </c>
    </row>
    <row r="89" spans="1:5" s="5" customFormat="1">
      <c r="A89" s="6"/>
      <c r="B89" s="4"/>
      <c r="C89" s="12"/>
      <c r="D89" s="95"/>
      <c r="E89" s="12"/>
    </row>
    <row r="90" spans="1:5" s="5" customFormat="1" ht="38.25">
      <c r="A90" s="6" t="s">
        <v>32</v>
      </c>
      <c r="B90" s="21" t="s">
        <v>76</v>
      </c>
      <c r="C90" s="12"/>
      <c r="D90" s="95"/>
      <c r="E90" s="12"/>
    </row>
    <row r="91" spans="1:5" s="5" customFormat="1">
      <c r="A91" s="6"/>
      <c r="B91" s="16" t="s">
        <v>58</v>
      </c>
      <c r="C91" s="12"/>
      <c r="D91" s="95"/>
      <c r="E91" s="12"/>
    </row>
    <row r="92" spans="1:5" s="5" customFormat="1" ht="15.75">
      <c r="A92" s="6"/>
      <c r="B92" s="4" t="s">
        <v>9</v>
      </c>
      <c r="C92" s="15">
        <v>200</v>
      </c>
      <c r="D92" s="94"/>
      <c r="E92" s="15">
        <f>C92*ROUND(D92,2)</f>
        <v>0</v>
      </c>
    </row>
    <row r="93" spans="1:5" s="5" customFormat="1">
      <c r="A93" s="6"/>
      <c r="B93" s="4"/>
      <c r="C93" s="15"/>
      <c r="D93" s="94"/>
      <c r="E93" s="15"/>
    </row>
    <row r="94" spans="1:5" s="23" customFormat="1" ht="147.75" customHeight="1">
      <c r="A94" s="20" t="s">
        <v>33</v>
      </c>
      <c r="B94" s="105" t="s">
        <v>153</v>
      </c>
      <c r="C94" s="22"/>
      <c r="D94" s="97"/>
      <c r="E94" s="22"/>
    </row>
    <row r="95" spans="1:5" s="23" customFormat="1">
      <c r="A95" s="20"/>
      <c r="B95" s="21" t="s">
        <v>44</v>
      </c>
      <c r="C95" s="36">
        <v>2</v>
      </c>
      <c r="D95" s="96"/>
      <c r="E95" s="15">
        <f>C95*ROUND(D95,2)</f>
        <v>0</v>
      </c>
    </row>
    <row r="96" spans="1:5" s="23" customFormat="1">
      <c r="A96" s="20"/>
      <c r="B96" s="21"/>
      <c r="C96" s="36"/>
      <c r="D96" s="96"/>
      <c r="E96" s="36"/>
    </row>
    <row r="97" spans="1:5" s="5" customFormat="1" ht="51">
      <c r="A97" s="6" t="s">
        <v>34</v>
      </c>
      <c r="B97" s="4" t="s">
        <v>65</v>
      </c>
      <c r="C97" s="12"/>
      <c r="D97" s="95"/>
      <c r="E97" s="12"/>
    </row>
    <row r="98" spans="1:5" s="5" customFormat="1">
      <c r="A98" s="6"/>
      <c r="B98" s="4" t="s">
        <v>25</v>
      </c>
      <c r="C98" s="15">
        <v>12</v>
      </c>
      <c r="D98" s="94"/>
      <c r="E98" s="15">
        <f>C98*ROUND(D98,2)</f>
        <v>0</v>
      </c>
    </row>
    <row r="99" spans="1:5" s="5" customFormat="1">
      <c r="A99" s="6"/>
      <c r="B99" s="4"/>
      <c r="C99" s="15"/>
      <c r="D99" s="15"/>
      <c r="E99" s="15"/>
    </row>
    <row r="100" spans="1:5">
      <c r="A100" s="6" t="s">
        <v>12</v>
      </c>
      <c r="B100" s="4" t="s">
        <v>16</v>
      </c>
      <c r="C100" s="15"/>
      <c r="D100" s="15"/>
      <c r="E100" s="15"/>
    </row>
    <row r="101" spans="1:5">
      <c r="A101" s="6"/>
      <c r="B101" s="16" t="s">
        <v>17</v>
      </c>
      <c r="C101" s="12"/>
      <c r="D101" s="12"/>
      <c r="E101" s="12"/>
    </row>
    <row r="102" spans="1:5">
      <c r="A102" s="6"/>
      <c r="B102" s="4" t="s">
        <v>18</v>
      </c>
      <c r="C102" s="15">
        <v>0.1</v>
      </c>
      <c r="D102" s="15">
        <f>SUM(E14:E98)</f>
        <v>0</v>
      </c>
      <c r="E102" s="15">
        <f>C102*ROUND(D102,2)</f>
        <v>0</v>
      </c>
    </row>
    <row r="103" spans="1:5" ht="13.5" thickBot="1">
      <c r="A103" s="6"/>
      <c r="B103" s="4"/>
      <c r="C103" s="12"/>
      <c r="D103" s="12"/>
      <c r="E103" s="12"/>
    </row>
    <row r="104" spans="1:5" ht="13.5" thickTop="1">
      <c r="A104" s="9"/>
      <c r="B104" s="10" t="s">
        <v>22</v>
      </c>
      <c r="C104" s="13"/>
      <c r="D104" s="13"/>
      <c r="E104" s="13">
        <f>SUM(E7:E103)</f>
        <v>0</v>
      </c>
    </row>
  </sheetData>
  <sheetProtection password="DB73" sheet="1" objects="1" scenarios="1"/>
  <mergeCells count="2">
    <mergeCell ref="B4:E4"/>
    <mergeCell ref="B5:E5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9"/>
  <sheetViews>
    <sheetView showZeros="0" zoomScale="99" zoomScaleNormal="99" zoomScaleSheetLayoutView="100" workbookViewId="0">
      <selection activeCell="E107" sqref="E107"/>
    </sheetView>
  </sheetViews>
  <sheetFormatPr defaultRowHeight="12.75"/>
  <cols>
    <col min="1" max="1" width="4.7109375" style="3" customWidth="1"/>
    <col min="2" max="2" width="43.140625" style="2" customWidth="1"/>
    <col min="3" max="3" width="9" style="14" customWidth="1"/>
    <col min="4" max="4" width="14.7109375" style="14" customWidth="1"/>
    <col min="5" max="5" width="16.7109375" style="14" customWidth="1"/>
    <col min="6" max="16384" width="9.140625" style="1"/>
  </cols>
  <sheetData>
    <row r="1" spans="1:5" s="5" customFormat="1">
      <c r="A1" s="8" t="s">
        <v>40</v>
      </c>
      <c r="B1" s="7" t="s">
        <v>78</v>
      </c>
      <c r="C1" s="12"/>
      <c r="D1" s="12"/>
      <c r="E1" s="12"/>
    </row>
    <row r="2" spans="1:5" s="5" customFormat="1">
      <c r="A2" s="6"/>
      <c r="B2" s="7"/>
      <c r="C2" s="12"/>
      <c r="D2" s="12"/>
      <c r="E2" s="12"/>
    </row>
    <row r="3" spans="1:5" s="5" customFormat="1">
      <c r="A3" s="6"/>
      <c r="B3" s="7"/>
      <c r="C3" s="12"/>
      <c r="D3" s="12"/>
      <c r="E3" s="12"/>
    </row>
    <row r="4" spans="1:5" s="5" customFormat="1" ht="30" customHeight="1">
      <c r="A4" s="6"/>
      <c r="B4" s="100" t="s">
        <v>45</v>
      </c>
      <c r="C4" s="100"/>
      <c r="D4" s="100"/>
      <c r="E4" s="100"/>
    </row>
    <row r="5" spans="1:5" s="5" customFormat="1" ht="92.25" customHeight="1">
      <c r="A5" s="6"/>
      <c r="B5" s="100" t="s">
        <v>47</v>
      </c>
      <c r="C5" s="100"/>
      <c r="D5" s="100"/>
      <c r="E5" s="100"/>
    </row>
    <row r="6" spans="1:5" s="5" customFormat="1">
      <c r="A6" s="6"/>
      <c r="B6" s="7"/>
      <c r="C6" s="12"/>
      <c r="D6" s="12"/>
      <c r="E6" s="12"/>
    </row>
    <row r="7" spans="1:5" s="5" customFormat="1" ht="25.5">
      <c r="A7" s="6"/>
      <c r="B7" s="4"/>
      <c r="C7" s="12" t="s">
        <v>19</v>
      </c>
      <c r="D7" s="99" t="s">
        <v>20</v>
      </c>
      <c r="E7" s="12" t="s">
        <v>21</v>
      </c>
    </row>
    <row r="8" spans="1:5" s="5" customFormat="1" ht="127.5">
      <c r="A8" s="6" t="s">
        <v>0</v>
      </c>
      <c r="B8" s="4" t="s">
        <v>149</v>
      </c>
      <c r="C8" s="12"/>
      <c r="D8" s="12"/>
      <c r="E8" s="12"/>
    </row>
    <row r="9" spans="1:5" s="5" customFormat="1">
      <c r="A9" s="6"/>
      <c r="B9" s="16" t="s">
        <v>79</v>
      </c>
      <c r="C9" s="12"/>
      <c r="D9" s="12"/>
      <c r="E9" s="12"/>
    </row>
    <row r="10" spans="1:5" s="5" customFormat="1">
      <c r="A10" s="6"/>
      <c r="B10" s="16" t="s">
        <v>80</v>
      </c>
      <c r="C10" s="12"/>
      <c r="D10" s="12"/>
      <c r="E10" s="12"/>
    </row>
    <row r="11" spans="1:5" s="5" customFormat="1" ht="15.75">
      <c r="A11" s="6"/>
      <c r="B11" s="4" t="s">
        <v>8</v>
      </c>
      <c r="C11" s="15">
        <v>15.64</v>
      </c>
      <c r="D11" s="94"/>
      <c r="E11" s="15">
        <f>C11*ROUND(D11,2)</f>
        <v>0</v>
      </c>
    </row>
    <row r="12" spans="1:5" s="5" customFormat="1">
      <c r="A12" s="6"/>
      <c r="B12" s="4"/>
      <c r="C12" s="15"/>
      <c r="D12" s="94"/>
      <c r="E12" s="15"/>
    </row>
    <row r="13" spans="1:5" s="5" customFormat="1" ht="76.5">
      <c r="A13" s="6" t="s">
        <v>1</v>
      </c>
      <c r="B13" s="4" t="s">
        <v>150</v>
      </c>
      <c r="C13" s="12"/>
      <c r="D13" s="95"/>
      <c r="E13" s="12"/>
    </row>
    <row r="14" spans="1:5" s="5" customFormat="1">
      <c r="A14" s="6"/>
      <c r="B14" s="16" t="s">
        <v>112</v>
      </c>
      <c r="C14" s="12"/>
      <c r="D14" s="95"/>
      <c r="E14" s="12"/>
    </row>
    <row r="15" spans="1:5" s="5" customFormat="1" ht="15.75">
      <c r="A15" s="6"/>
      <c r="B15" s="4" t="s">
        <v>8</v>
      </c>
      <c r="C15" s="15">
        <v>1.2</v>
      </c>
      <c r="D15" s="94"/>
      <c r="E15" s="15">
        <f>C15*ROUND(D15,2)</f>
        <v>0</v>
      </c>
    </row>
    <row r="16" spans="1:5" s="5" customFormat="1">
      <c r="A16" s="6"/>
      <c r="B16" s="4"/>
      <c r="C16" s="15"/>
      <c r="D16" s="94"/>
      <c r="E16" s="15"/>
    </row>
    <row r="17" spans="1:5" s="5" customFormat="1" ht="38.25">
      <c r="A17" s="6" t="s">
        <v>2</v>
      </c>
      <c r="B17" s="11" t="s">
        <v>83</v>
      </c>
      <c r="C17" s="12"/>
      <c r="D17" s="95"/>
      <c r="E17" s="12"/>
    </row>
    <row r="18" spans="1:5" s="5" customFormat="1">
      <c r="A18" s="6"/>
      <c r="B18" s="16" t="s">
        <v>81</v>
      </c>
      <c r="C18" s="12"/>
      <c r="D18" s="95"/>
      <c r="E18" s="12"/>
    </row>
    <row r="19" spans="1:5" s="5" customFormat="1">
      <c r="A19" s="6"/>
      <c r="B19" s="16" t="s">
        <v>82</v>
      </c>
      <c r="C19" s="12"/>
      <c r="D19" s="95"/>
      <c r="E19" s="12"/>
    </row>
    <row r="20" spans="1:5" s="5" customFormat="1" ht="15.75">
      <c r="A20" s="6"/>
      <c r="B20" s="4" t="s">
        <v>9</v>
      </c>
      <c r="C20" s="15">
        <v>156.44</v>
      </c>
      <c r="D20" s="94"/>
      <c r="E20" s="15">
        <f>C20*ROUND(D20,2)</f>
        <v>0</v>
      </c>
    </row>
    <row r="21" spans="1:5" s="5" customFormat="1">
      <c r="A21" s="6"/>
      <c r="B21" s="4"/>
      <c r="C21" s="15"/>
      <c r="D21" s="94"/>
      <c r="E21" s="15"/>
    </row>
    <row r="22" spans="1:5" s="5" customFormat="1" ht="38.25">
      <c r="A22" s="6" t="s">
        <v>3</v>
      </c>
      <c r="B22" s="11" t="s">
        <v>114</v>
      </c>
      <c r="C22" s="12"/>
      <c r="D22" s="95"/>
      <c r="E22" s="12"/>
    </row>
    <row r="23" spans="1:5" s="5" customFormat="1">
      <c r="A23" s="6"/>
      <c r="B23" s="16" t="s">
        <v>115</v>
      </c>
      <c r="C23" s="12"/>
      <c r="D23" s="95"/>
      <c r="E23" s="12"/>
    </row>
    <row r="24" spans="1:5" s="5" customFormat="1" ht="15.75">
      <c r="A24" s="6"/>
      <c r="B24" s="4" t="s">
        <v>9</v>
      </c>
      <c r="C24" s="15">
        <v>12</v>
      </c>
      <c r="D24" s="94"/>
      <c r="E24" s="15">
        <f>C24*ROUND(D24,2)</f>
        <v>0</v>
      </c>
    </row>
    <row r="25" spans="1:5" s="5" customFormat="1">
      <c r="A25" s="6"/>
      <c r="B25" s="4"/>
      <c r="C25" s="15"/>
      <c r="D25" s="94"/>
      <c r="E25" s="15"/>
    </row>
    <row r="26" spans="1:5" s="23" customFormat="1" ht="38.25">
      <c r="A26" s="20" t="s">
        <v>4</v>
      </c>
      <c r="B26" s="21" t="s">
        <v>84</v>
      </c>
      <c r="C26" s="36"/>
      <c r="D26" s="96"/>
      <c r="E26" s="36"/>
    </row>
    <row r="27" spans="1:5" s="5" customFormat="1">
      <c r="A27" s="6"/>
      <c r="B27" s="16" t="s">
        <v>81</v>
      </c>
      <c r="C27" s="12"/>
      <c r="D27" s="95"/>
      <c r="E27" s="12"/>
    </row>
    <row r="28" spans="1:5" s="5" customFormat="1">
      <c r="A28" s="6"/>
      <c r="B28" s="16" t="s">
        <v>82</v>
      </c>
      <c r="C28" s="12"/>
      <c r="D28" s="95"/>
      <c r="E28" s="12"/>
    </row>
    <row r="29" spans="1:5" s="5" customFormat="1" ht="15.75">
      <c r="A29" s="6"/>
      <c r="B29" s="4" t="s">
        <v>9</v>
      </c>
      <c r="C29" s="15">
        <v>156.44</v>
      </c>
      <c r="D29" s="94"/>
      <c r="E29" s="15">
        <f>C29*ROUND(D29,2)</f>
        <v>0</v>
      </c>
    </row>
    <row r="30" spans="1:5" s="5" customFormat="1">
      <c r="A30" s="6"/>
      <c r="B30" s="4"/>
      <c r="C30" s="15"/>
      <c r="D30" s="94"/>
      <c r="E30" s="15"/>
    </row>
    <row r="31" spans="1:5" s="23" customFormat="1" ht="38.25">
      <c r="A31" s="20" t="s">
        <v>5</v>
      </c>
      <c r="B31" s="21" t="s">
        <v>116</v>
      </c>
      <c r="C31" s="36"/>
      <c r="D31" s="96"/>
      <c r="E31" s="36"/>
    </row>
    <row r="32" spans="1:5" s="5" customFormat="1">
      <c r="A32" s="6"/>
      <c r="B32" s="16" t="s">
        <v>115</v>
      </c>
      <c r="C32" s="12"/>
      <c r="D32" s="95"/>
      <c r="E32" s="12"/>
    </row>
    <row r="33" spans="1:5" s="5" customFormat="1" ht="15.75">
      <c r="A33" s="6"/>
      <c r="B33" s="4" t="s">
        <v>9</v>
      </c>
      <c r="C33" s="15">
        <v>12</v>
      </c>
      <c r="D33" s="94"/>
      <c r="E33" s="15">
        <f>C33*ROUND(D33,2)</f>
        <v>0</v>
      </c>
    </row>
    <row r="34" spans="1:5" s="5" customFormat="1">
      <c r="A34" s="6"/>
      <c r="B34" s="4"/>
      <c r="C34" s="15"/>
      <c r="D34" s="94"/>
      <c r="E34" s="15"/>
    </row>
    <row r="35" spans="1:5" s="5" customFormat="1" ht="51">
      <c r="A35" s="6" t="s">
        <v>6</v>
      </c>
      <c r="B35" s="4" t="s">
        <v>85</v>
      </c>
      <c r="C35" s="12"/>
      <c r="D35" s="95"/>
      <c r="E35" s="12"/>
    </row>
    <row r="36" spans="1:5" s="5" customFormat="1">
      <c r="A36" s="6"/>
      <c r="B36" s="16" t="s">
        <v>81</v>
      </c>
      <c r="C36" s="12"/>
      <c r="D36" s="95"/>
      <c r="E36" s="12"/>
    </row>
    <row r="37" spans="1:5" s="5" customFormat="1">
      <c r="A37" s="6"/>
      <c r="B37" s="16" t="s">
        <v>82</v>
      </c>
      <c r="C37" s="12"/>
      <c r="D37" s="95"/>
      <c r="E37" s="12"/>
    </row>
    <row r="38" spans="1:5" s="5" customFormat="1" ht="15.75">
      <c r="A38" s="6"/>
      <c r="B38" s="4" t="s">
        <v>9</v>
      </c>
      <c r="C38" s="15">
        <v>156.44</v>
      </c>
      <c r="D38" s="94"/>
      <c r="E38" s="15">
        <f>C38*ROUND(D38,2)</f>
        <v>0</v>
      </c>
    </row>
    <row r="39" spans="1:5" s="5" customFormat="1">
      <c r="A39" s="6"/>
      <c r="B39" s="4"/>
      <c r="C39" s="15"/>
      <c r="D39" s="94"/>
      <c r="E39" s="15"/>
    </row>
    <row r="40" spans="1:5" s="5" customFormat="1" ht="38.25">
      <c r="A40" s="6" t="s">
        <v>26</v>
      </c>
      <c r="B40" s="4" t="s">
        <v>117</v>
      </c>
      <c r="C40" s="12"/>
      <c r="D40" s="95"/>
      <c r="E40" s="12"/>
    </row>
    <row r="41" spans="1:5" s="5" customFormat="1">
      <c r="A41" s="6"/>
      <c r="B41" s="16" t="s">
        <v>115</v>
      </c>
      <c r="C41" s="12"/>
      <c r="D41" s="95"/>
      <c r="E41" s="12"/>
    </row>
    <row r="42" spans="1:5" s="5" customFormat="1" ht="15.75">
      <c r="A42" s="6"/>
      <c r="B42" s="4" t="s">
        <v>9</v>
      </c>
      <c r="C42" s="15">
        <v>12</v>
      </c>
      <c r="D42" s="94"/>
      <c r="E42" s="15">
        <f>C42*ROUND(D42,2)</f>
        <v>0</v>
      </c>
    </row>
    <row r="43" spans="1:5" s="5" customFormat="1">
      <c r="A43" s="6"/>
      <c r="B43" s="4"/>
      <c r="C43" s="15"/>
      <c r="D43" s="94"/>
      <c r="E43" s="15"/>
    </row>
    <row r="44" spans="1:5" s="5" customFormat="1" ht="38.25">
      <c r="A44" s="6" t="s">
        <v>7</v>
      </c>
      <c r="B44" s="4" t="s">
        <v>86</v>
      </c>
      <c r="C44" s="12"/>
      <c r="D44" s="95"/>
      <c r="E44" s="12"/>
    </row>
    <row r="45" spans="1:5" s="5" customFormat="1">
      <c r="A45" s="6"/>
      <c r="B45" s="16" t="s">
        <v>81</v>
      </c>
      <c r="C45" s="12"/>
      <c r="D45" s="95"/>
      <c r="E45" s="12"/>
    </row>
    <row r="46" spans="1:5" s="5" customFormat="1">
      <c r="A46" s="6"/>
      <c r="B46" s="16" t="s">
        <v>82</v>
      </c>
      <c r="C46" s="12"/>
      <c r="D46" s="95"/>
      <c r="E46" s="12"/>
    </row>
    <row r="47" spans="1:5" s="5" customFormat="1" ht="15.75">
      <c r="A47" s="6"/>
      <c r="B47" s="4" t="s">
        <v>9</v>
      </c>
      <c r="C47" s="15">
        <v>156.44</v>
      </c>
      <c r="D47" s="94"/>
      <c r="E47" s="15">
        <f>C47*ROUND(D47,2)</f>
        <v>0</v>
      </c>
    </row>
    <row r="48" spans="1:5" s="5" customFormat="1">
      <c r="A48" s="6"/>
      <c r="B48" s="4"/>
      <c r="C48" s="15"/>
      <c r="D48" s="94"/>
      <c r="E48" s="15"/>
    </row>
    <row r="49" spans="1:5" s="5" customFormat="1" ht="38.25">
      <c r="A49" s="6" t="s">
        <v>27</v>
      </c>
      <c r="B49" s="4" t="s">
        <v>123</v>
      </c>
      <c r="C49" s="12"/>
      <c r="D49" s="95"/>
      <c r="E49" s="12"/>
    </row>
    <row r="50" spans="1:5" s="5" customFormat="1">
      <c r="A50" s="6"/>
      <c r="B50" s="16" t="s">
        <v>115</v>
      </c>
      <c r="C50" s="12"/>
      <c r="D50" s="95"/>
      <c r="E50" s="12"/>
    </row>
    <row r="51" spans="1:5" s="5" customFormat="1" ht="15.75">
      <c r="A51" s="6"/>
      <c r="B51" s="4" t="s">
        <v>9</v>
      </c>
      <c r="C51" s="15">
        <v>12</v>
      </c>
      <c r="D51" s="94"/>
      <c r="E51" s="15">
        <f>C51*ROUND(D51,2)</f>
        <v>0</v>
      </c>
    </row>
    <row r="52" spans="1:5" s="5" customFormat="1">
      <c r="A52" s="6"/>
      <c r="B52" s="4"/>
      <c r="C52" s="15"/>
      <c r="D52" s="94"/>
      <c r="E52" s="15"/>
    </row>
    <row r="53" spans="1:5" s="5" customFormat="1" ht="51">
      <c r="A53" s="6" t="s">
        <v>28</v>
      </c>
      <c r="B53" s="21" t="s">
        <v>87</v>
      </c>
      <c r="C53" s="12"/>
      <c r="D53" s="95"/>
      <c r="E53" s="12"/>
    </row>
    <row r="54" spans="1:5" s="5" customFormat="1">
      <c r="A54" s="6"/>
      <c r="B54" s="16" t="s">
        <v>79</v>
      </c>
      <c r="C54" s="12"/>
      <c r="D54" s="95"/>
      <c r="E54" s="12"/>
    </row>
    <row r="55" spans="1:5" s="5" customFormat="1">
      <c r="A55" s="6"/>
      <c r="B55" s="16" t="s">
        <v>80</v>
      </c>
      <c r="C55" s="12"/>
      <c r="D55" s="95"/>
      <c r="E55" s="12"/>
    </row>
    <row r="56" spans="1:5" s="5" customFormat="1" ht="15.75">
      <c r="A56" s="6"/>
      <c r="B56" s="4" t="s">
        <v>8</v>
      </c>
      <c r="C56" s="15">
        <v>15.64</v>
      </c>
      <c r="D56" s="94"/>
      <c r="E56" s="15">
        <f>C56*ROUND(D56,2)</f>
        <v>0</v>
      </c>
    </row>
    <row r="57" spans="1:5" s="5" customFormat="1">
      <c r="A57" s="6"/>
      <c r="B57" s="4"/>
      <c r="C57" s="15"/>
      <c r="D57" s="94"/>
      <c r="E57" s="15"/>
    </row>
    <row r="58" spans="1:5" s="5" customFormat="1" ht="51">
      <c r="A58" s="6" t="s">
        <v>29</v>
      </c>
      <c r="B58" s="21" t="s">
        <v>118</v>
      </c>
      <c r="C58" s="12"/>
      <c r="D58" s="95"/>
      <c r="E58" s="12"/>
    </row>
    <row r="59" spans="1:5" s="5" customFormat="1">
      <c r="A59" s="6"/>
      <c r="B59" s="16" t="s">
        <v>112</v>
      </c>
      <c r="C59" s="12"/>
      <c r="D59" s="95"/>
      <c r="E59" s="12"/>
    </row>
    <row r="60" spans="1:5" s="5" customFormat="1" ht="15.75">
      <c r="A60" s="6"/>
      <c r="B60" s="4" t="s">
        <v>8</v>
      </c>
      <c r="C60" s="15">
        <v>1.2</v>
      </c>
      <c r="D60" s="94"/>
      <c r="E60" s="15">
        <f>C60*ROUND(D60,2)</f>
        <v>0</v>
      </c>
    </row>
    <row r="61" spans="1:5" s="5" customFormat="1">
      <c r="A61" s="6"/>
      <c r="B61" s="4"/>
      <c r="C61" s="15"/>
      <c r="D61" s="94"/>
      <c r="E61" s="15"/>
    </row>
    <row r="62" spans="1:5" s="5" customFormat="1" ht="63.75">
      <c r="A62" s="6" t="s">
        <v>30</v>
      </c>
      <c r="B62" s="4" t="s">
        <v>88</v>
      </c>
      <c r="C62" s="12"/>
      <c r="D62" s="95"/>
      <c r="E62" s="12"/>
    </row>
    <row r="63" spans="1:5" s="5" customFormat="1">
      <c r="A63" s="6"/>
      <c r="B63" s="16" t="s">
        <v>81</v>
      </c>
      <c r="C63" s="12"/>
      <c r="D63" s="95"/>
      <c r="E63" s="12"/>
    </row>
    <row r="64" spans="1:5" s="5" customFormat="1">
      <c r="A64" s="6"/>
      <c r="B64" s="16" t="s">
        <v>82</v>
      </c>
      <c r="C64" s="12"/>
      <c r="D64" s="95"/>
      <c r="E64" s="12"/>
    </row>
    <row r="65" spans="1:8" s="5" customFormat="1" ht="15.75">
      <c r="A65" s="6"/>
      <c r="B65" s="4" t="s">
        <v>9</v>
      </c>
      <c r="C65" s="15">
        <v>156.44</v>
      </c>
      <c r="D65" s="94"/>
      <c r="E65" s="15">
        <f>C65*ROUND(D65,2)</f>
        <v>0</v>
      </c>
    </row>
    <row r="66" spans="1:8" s="5" customFormat="1">
      <c r="A66" s="6"/>
      <c r="B66" s="4"/>
      <c r="C66" s="15"/>
      <c r="D66" s="94"/>
      <c r="E66" s="15"/>
    </row>
    <row r="67" spans="1:8" s="5" customFormat="1" ht="51">
      <c r="A67" s="6" t="s">
        <v>31</v>
      </c>
      <c r="B67" s="4" t="s">
        <v>119</v>
      </c>
      <c r="C67" s="12"/>
      <c r="D67" s="95"/>
      <c r="E67" s="12"/>
    </row>
    <row r="68" spans="1:8" s="5" customFormat="1">
      <c r="A68" s="6"/>
      <c r="B68" s="16" t="s">
        <v>115</v>
      </c>
      <c r="C68" s="12"/>
      <c r="D68" s="95"/>
      <c r="E68" s="12"/>
    </row>
    <row r="69" spans="1:8" s="5" customFormat="1" ht="15.75">
      <c r="A69" s="6"/>
      <c r="B69" s="4" t="s">
        <v>9</v>
      </c>
      <c r="C69" s="15">
        <v>12</v>
      </c>
      <c r="D69" s="94"/>
      <c r="E69" s="15">
        <f>C69*ROUND(D69,2)</f>
        <v>0</v>
      </c>
    </row>
    <row r="70" spans="1:8" s="5" customFormat="1">
      <c r="A70" s="6"/>
      <c r="B70" s="4"/>
      <c r="C70" s="15"/>
      <c r="D70" s="94"/>
      <c r="E70" s="15"/>
    </row>
    <row r="71" spans="1:8" s="23" customFormat="1" ht="25.5">
      <c r="A71" s="20" t="s">
        <v>32</v>
      </c>
      <c r="B71" s="21" t="s">
        <v>43</v>
      </c>
      <c r="C71" s="22"/>
      <c r="D71" s="97"/>
      <c r="E71" s="22"/>
      <c r="H71" s="40"/>
    </row>
    <row r="72" spans="1:8" s="5" customFormat="1">
      <c r="A72" s="6"/>
      <c r="B72" s="4" t="s">
        <v>42</v>
      </c>
      <c r="C72" s="15">
        <v>10</v>
      </c>
      <c r="D72" s="94"/>
      <c r="E72" s="15">
        <f>C72*ROUND(D72,2)</f>
        <v>0</v>
      </c>
    </row>
    <row r="73" spans="1:8" s="5" customFormat="1">
      <c r="A73" s="6"/>
      <c r="B73" s="4"/>
      <c r="C73" s="15"/>
      <c r="D73" s="94"/>
      <c r="E73" s="15"/>
    </row>
    <row r="74" spans="1:8" s="5" customFormat="1" ht="76.5">
      <c r="A74" s="6" t="s">
        <v>33</v>
      </c>
      <c r="B74" s="4" t="s">
        <v>72</v>
      </c>
      <c r="C74" s="12"/>
      <c r="D74" s="95"/>
      <c r="E74" s="12"/>
    </row>
    <row r="75" spans="1:8" s="5" customFormat="1">
      <c r="A75" s="6"/>
      <c r="B75" s="16" t="s">
        <v>58</v>
      </c>
      <c r="C75" s="12"/>
      <c r="D75" s="95"/>
      <c r="E75" s="12"/>
    </row>
    <row r="76" spans="1:8" s="5" customFormat="1" ht="15.75">
      <c r="A76" s="6"/>
      <c r="B76" s="4" t="s">
        <v>11</v>
      </c>
      <c r="C76" s="15">
        <v>100</v>
      </c>
      <c r="D76" s="94"/>
      <c r="E76" s="15">
        <f>C76*ROUND(D76,2)</f>
        <v>0</v>
      </c>
    </row>
    <row r="77" spans="1:8" s="5" customFormat="1">
      <c r="A77" s="6"/>
      <c r="B77" s="4"/>
      <c r="C77" s="15"/>
      <c r="D77" s="94"/>
      <c r="E77" s="15"/>
    </row>
    <row r="78" spans="1:8" s="5" customFormat="1" ht="89.25">
      <c r="A78" s="6" t="s">
        <v>34</v>
      </c>
      <c r="B78" s="21" t="s">
        <v>62</v>
      </c>
      <c r="C78" s="12"/>
      <c r="D78" s="95"/>
      <c r="E78" s="12"/>
    </row>
    <row r="79" spans="1:8" s="5" customFormat="1">
      <c r="A79" s="6"/>
      <c r="B79" s="16" t="s">
        <v>111</v>
      </c>
      <c r="C79" s="12"/>
      <c r="D79" s="95"/>
      <c r="E79" s="12"/>
    </row>
    <row r="80" spans="1:8" s="5" customFormat="1">
      <c r="A80" s="6"/>
      <c r="B80" s="4" t="s">
        <v>60</v>
      </c>
      <c r="C80" s="15">
        <v>1200</v>
      </c>
      <c r="D80" s="94"/>
      <c r="E80" s="15">
        <f>C80*ROUND(D80,2)</f>
        <v>0</v>
      </c>
    </row>
    <row r="81" spans="1:5" s="5" customFormat="1">
      <c r="A81" s="6"/>
      <c r="B81" s="4"/>
      <c r="C81" s="15"/>
      <c r="D81" s="94"/>
      <c r="E81" s="15"/>
    </row>
    <row r="82" spans="1:5" s="5" customFormat="1" ht="89.25">
      <c r="A82" s="6" t="s">
        <v>12</v>
      </c>
      <c r="B82" s="4" t="s">
        <v>151</v>
      </c>
      <c r="C82" s="12"/>
      <c r="D82" s="95"/>
      <c r="E82" s="12"/>
    </row>
    <row r="83" spans="1:5" s="5" customFormat="1">
      <c r="A83" s="6"/>
      <c r="B83" s="16" t="s">
        <v>89</v>
      </c>
      <c r="C83" s="12"/>
      <c r="D83" s="95"/>
      <c r="E83" s="12"/>
    </row>
    <row r="84" spans="1:5" s="5" customFormat="1" ht="15.75">
      <c r="A84" s="6"/>
      <c r="B84" s="4" t="s">
        <v>8</v>
      </c>
      <c r="C84" s="15">
        <v>4</v>
      </c>
      <c r="D84" s="94"/>
      <c r="E84" s="15">
        <f>C84*ROUND(D84,2)</f>
        <v>0</v>
      </c>
    </row>
    <row r="85" spans="1:5" s="5" customFormat="1">
      <c r="A85" s="6"/>
      <c r="B85" s="4"/>
      <c r="C85" s="15"/>
      <c r="D85" s="94"/>
      <c r="E85" s="15"/>
    </row>
    <row r="86" spans="1:5" s="23" customFormat="1" ht="51">
      <c r="A86" s="20" t="s">
        <v>13</v>
      </c>
      <c r="B86" s="11" t="s">
        <v>90</v>
      </c>
      <c r="C86" s="36"/>
      <c r="D86" s="96"/>
      <c r="E86" s="36"/>
    </row>
    <row r="87" spans="1:5" s="23" customFormat="1">
      <c r="A87" s="20"/>
      <c r="B87" s="16" t="s">
        <v>58</v>
      </c>
      <c r="C87" s="36"/>
      <c r="D87" s="96"/>
      <c r="E87" s="36"/>
    </row>
    <row r="88" spans="1:5" s="5" customFormat="1" ht="15.75">
      <c r="A88" s="6"/>
      <c r="B88" s="4" t="s">
        <v>9</v>
      </c>
      <c r="C88" s="15">
        <v>80</v>
      </c>
      <c r="D88" s="94"/>
      <c r="E88" s="15">
        <f>C88*ROUND(D88,2)</f>
        <v>0</v>
      </c>
    </row>
    <row r="89" spans="1:5" s="5" customFormat="1">
      <c r="A89" s="6"/>
      <c r="B89" s="4"/>
      <c r="C89" s="12"/>
      <c r="D89" s="95"/>
      <c r="E89" s="12"/>
    </row>
    <row r="90" spans="1:5" s="23" customFormat="1" ht="51">
      <c r="A90" s="20" t="s">
        <v>35</v>
      </c>
      <c r="B90" s="21" t="s">
        <v>91</v>
      </c>
      <c r="C90" s="36"/>
      <c r="D90" s="96"/>
      <c r="E90" s="36"/>
    </row>
    <row r="91" spans="1:5" s="23" customFormat="1">
      <c r="A91" s="20"/>
      <c r="B91" s="16" t="s">
        <v>58</v>
      </c>
      <c r="C91" s="36"/>
      <c r="D91" s="96"/>
      <c r="E91" s="36"/>
    </row>
    <row r="92" spans="1:5" s="5" customFormat="1" ht="15.75">
      <c r="A92" s="6"/>
      <c r="B92" s="4" t="s">
        <v>9</v>
      </c>
      <c r="C92" s="15">
        <v>80</v>
      </c>
      <c r="D92" s="94"/>
      <c r="E92" s="15">
        <f>C92*ROUND(D92,2)</f>
        <v>0</v>
      </c>
    </row>
    <row r="93" spans="1:5" s="5" customFormat="1">
      <c r="A93" s="6"/>
      <c r="B93" s="4"/>
      <c r="C93" s="15"/>
      <c r="D93" s="94"/>
      <c r="E93" s="15"/>
    </row>
    <row r="94" spans="1:5" s="5" customFormat="1" ht="63.75">
      <c r="A94" s="6" t="s">
        <v>36</v>
      </c>
      <c r="B94" s="4" t="s">
        <v>92</v>
      </c>
      <c r="C94" s="12"/>
      <c r="D94" s="95"/>
      <c r="E94" s="12"/>
    </row>
    <row r="95" spans="1:5" s="5" customFormat="1">
      <c r="A95" s="6"/>
      <c r="B95" s="16" t="s">
        <v>58</v>
      </c>
      <c r="C95" s="12"/>
      <c r="D95" s="95"/>
      <c r="E95" s="12"/>
    </row>
    <row r="96" spans="1:5" s="5" customFormat="1" ht="15.75">
      <c r="A96" s="6"/>
      <c r="B96" s="4" t="s">
        <v>9</v>
      </c>
      <c r="C96" s="15">
        <v>80</v>
      </c>
      <c r="D96" s="94"/>
      <c r="E96" s="15">
        <f>C96*ROUND(D96,2)</f>
        <v>0</v>
      </c>
    </row>
    <row r="97" spans="1:5" s="5" customFormat="1">
      <c r="A97" s="6"/>
      <c r="B97" s="4"/>
      <c r="C97" s="12"/>
      <c r="D97" s="95"/>
      <c r="E97" s="12"/>
    </row>
    <row r="98" spans="1:5" s="5" customFormat="1" ht="51">
      <c r="A98" s="6" t="s">
        <v>37</v>
      </c>
      <c r="B98" s="21" t="s">
        <v>93</v>
      </c>
      <c r="C98" s="12"/>
      <c r="D98" s="95"/>
      <c r="E98" s="12"/>
    </row>
    <row r="99" spans="1:5" s="5" customFormat="1">
      <c r="A99" s="6"/>
      <c r="B99" s="16" t="s">
        <v>58</v>
      </c>
      <c r="C99" s="12"/>
      <c r="D99" s="95"/>
      <c r="E99" s="12"/>
    </row>
    <row r="100" spans="1:5" s="5" customFormat="1" ht="15.75">
      <c r="A100" s="6"/>
      <c r="B100" s="4" t="s">
        <v>9</v>
      </c>
      <c r="C100" s="15">
        <v>80</v>
      </c>
      <c r="D100" s="94"/>
      <c r="E100" s="15">
        <f>C100*ROUND(D100,2)</f>
        <v>0</v>
      </c>
    </row>
    <row r="101" spans="1:5" s="5" customFormat="1">
      <c r="A101" s="6"/>
      <c r="B101" s="4"/>
      <c r="C101" s="15"/>
      <c r="D101" s="94"/>
      <c r="E101" s="15"/>
    </row>
    <row r="102" spans="1:5" s="5" customFormat="1" ht="42.75" customHeight="1">
      <c r="A102" s="6" t="s">
        <v>38</v>
      </c>
      <c r="B102" s="4" t="s">
        <v>65</v>
      </c>
      <c r="C102" s="12"/>
      <c r="D102" s="95"/>
      <c r="E102" s="12"/>
    </row>
    <row r="103" spans="1:5" s="5" customFormat="1">
      <c r="A103" s="6"/>
      <c r="B103" s="4" t="s">
        <v>25</v>
      </c>
      <c r="C103" s="15">
        <v>5</v>
      </c>
      <c r="D103" s="94"/>
      <c r="E103" s="15">
        <f>C103*ROUND(D103,2)</f>
        <v>0</v>
      </c>
    </row>
    <row r="104" spans="1:5" s="5" customFormat="1">
      <c r="A104" s="6"/>
      <c r="B104" s="4"/>
      <c r="C104" s="15"/>
      <c r="D104" s="15"/>
      <c r="E104" s="15"/>
    </row>
    <row r="105" spans="1:5">
      <c r="A105" s="6" t="s">
        <v>39</v>
      </c>
      <c r="B105" s="4" t="s">
        <v>16</v>
      </c>
      <c r="C105" s="15"/>
      <c r="D105" s="15"/>
      <c r="E105" s="15"/>
    </row>
    <row r="106" spans="1:5">
      <c r="A106" s="6"/>
      <c r="B106" s="16" t="s">
        <v>17</v>
      </c>
      <c r="C106" s="12"/>
      <c r="D106" s="12"/>
      <c r="E106" s="12"/>
    </row>
    <row r="107" spans="1:5">
      <c r="A107" s="6"/>
      <c r="B107" s="4" t="s">
        <v>18</v>
      </c>
      <c r="C107" s="15">
        <v>0.1</v>
      </c>
      <c r="D107" s="15">
        <f>SUM(E11:E103)</f>
        <v>0</v>
      </c>
      <c r="E107" s="15">
        <f>C107*ROUND(D107,2)</f>
        <v>0</v>
      </c>
    </row>
    <row r="108" spans="1:5" ht="13.5" thickBot="1">
      <c r="A108" s="6"/>
      <c r="B108" s="4"/>
      <c r="C108" s="12"/>
      <c r="D108" s="12"/>
      <c r="E108" s="12"/>
    </row>
    <row r="109" spans="1:5" ht="13.5" thickTop="1">
      <c r="A109" s="9"/>
      <c r="B109" s="10" t="s">
        <v>22</v>
      </c>
      <c r="C109" s="13"/>
      <c r="D109" s="13"/>
      <c r="E109" s="13">
        <f>SUM(E7:E108)</f>
        <v>0</v>
      </c>
    </row>
  </sheetData>
  <sheetProtection algorithmName="SHA-512" hashValue="p6tpkLmKILA0rosV1tKL2JX3MWtKI3kHNKJEFZ4be7ULZ0x3/pfSOU+JF0jLm8RpeIuc9hAzTHIyKC0pxReCPg==" saltValue="kGcrMe8gader4mRD3xk9tw==" spinCount="100000" sheet="1" objects="1" scenarios="1"/>
  <mergeCells count="2">
    <mergeCell ref="B4:E4"/>
    <mergeCell ref="B5:E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showZeros="0" zoomScale="99" zoomScaleNormal="99" zoomScaleSheetLayoutView="100" workbookViewId="0">
      <selection activeCell="E102" sqref="E102"/>
    </sheetView>
  </sheetViews>
  <sheetFormatPr defaultRowHeight="12.75"/>
  <cols>
    <col min="1" max="1" width="4.7109375" style="3" customWidth="1"/>
    <col min="2" max="2" width="43.140625" style="2" customWidth="1"/>
    <col min="3" max="3" width="9" style="14" customWidth="1"/>
    <col min="4" max="4" width="14.85546875" style="14" customWidth="1"/>
    <col min="5" max="5" width="16.7109375" style="14" customWidth="1"/>
    <col min="6" max="16384" width="9.140625" style="1"/>
  </cols>
  <sheetData>
    <row r="1" spans="1:5" s="5" customFormat="1" ht="16.5" customHeight="1">
      <c r="A1" s="8" t="s">
        <v>98</v>
      </c>
      <c r="B1" s="101" t="s">
        <v>97</v>
      </c>
      <c r="C1" s="101"/>
      <c r="D1" s="101"/>
      <c r="E1" s="101"/>
    </row>
    <row r="2" spans="1:5" s="5" customFormat="1">
      <c r="A2" s="6"/>
      <c r="B2" s="7"/>
      <c r="C2" s="12"/>
      <c r="D2" s="12"/>
      <c r="E2" s="12"/>
    </row>
    <row r="3" spans="1:5" s="5" customFormat="1">
      <c r="A3" s="6"/>
      <c r="B3" s="7"/>
      <c r="C3" s="12"/>
      <c r="D3" s="12"/>
      <c r="E3" s="12"/>
    </row>
    <row r="4" spans="1:5" s="5" customFormat="1" ht="29.25" customHeight="1">
      <c r="A4" s="6"/>
      <c r="B4" s="100" t="s">
        <v>45</v>
      </c>
      <c r="C4" s="100"/>
      <c r="D4" s="100"/>
      <c r="E4" s="100"/>
    </row>
    <row r="5" spans="1:5" s="5" customFormat="1" ht="93.75" customHeight="1">
      <c r="A5" s="6"/>
      <c r="B5" s="100" t="s">
        <v>47</v>
      </c>
      <c r="C5" s="100"/>
      <c r="D5" s="100"/>
      <c r="E5" s="100"/>
    </row>
    <row r="6" spans="1:5" s="5" customFormat="1">
      <c r="A6" s="6"/>
      <c r="B6" s="7"/>
      <c r="C6" s="12"/>
      <c r="D6" s="12"/>
      <c r="E6" s="12"/>
    </row>
    <row r="7" spans="1:5" s="5" customFormat="1" ht="25.5">
      <c r="A7" s="6"/>
      <c r="B7" s="4"/>
      <c r="C7" s="12" t="s">
        <v>19</v>
      </c>
      <c r="D7" s="99" t="s">
        <v>20</v>
      </c>
      <c r="E7" s="12" t="s">
        <v>21</v>
      </c>
    </row>
    <row r="8" spans="1:5" s="5" customFormat="1" ht="127.5">
      <c r="A8" s="6" t="s">
        <v>0</v>
      </c>
      <c r="B8" s="4" t="s">
        <v>152</v>
      </c>
      <c r="C8" s="12"/>
      <c r="D8" s="12"/>
      <c r="E8" s="12"/>
    </row>
    <row r="9" spans="1:5" s="5" customFormat="1">
      <c r="A9" s="6"/>
      <c r="B9" s="16" t="s">
        <v>94</v>
      </c>
      <c r="C9" s="12"/>
      <c r="D9" s="12"/>
      <c r="E9" s="12"/>
    </row>
    <row r="10" spans="1:5" s="5" customFormat="1">
      <c r="A10" s="6"/>
      <c r="B10" s="16" t="s">
        <v>95</v>
      </c>
      <c r="C10" s="12"/>
      <c r="D10" s="12"/>
      <c r="E10" s="12"/>
    </row>
    <row r="11" spans="1:5" s="5" customFormat="1" ht="15.75">
      <c r="A11" s="6"/>
      <c r="B11" s="4" t="s">
        <v>8</v>
      </c>
      <c r="C11" s="15">
        <v>10.31</v>
      </c>
      <c r="D11" s="94"/>
      <c r="E11" s="15">
        <f>C11*ROUND(D11,2)</f>
        <v>0</v>
      </c>
    </row>
    <row r="12" spans="1:5" s="5" customFormat="1">
      <c r="A12" s="6"/>
      <c r="B12" s="4"/>
      <c r="C12" s="15"/>
      <c r="D12" s="94"/>
      <c r="E12" s="15"/>
    </row>
    <row r="13" spans="1:5" s="5" customFormat="1" ht="76.5">
      <c r="A13" s="6" t="s">
        <v>1</v>
      </c>
      <c r="B13" s="4" t="s">
        <v>150</v>
      </c>
      <c r="C13" s="12"/>
      <c r="D13" s="95"/>
      <c r="E13" s="12"/>
    </row>
    <row r="14" spans="1:5" s="5" customFormat="1">
      <c r="A14" s="6"/>
      <c r="B14" s="16" t="s">
        <v>120</v>
      </c>
      <c r="C14" s="12"/>
      <c r="D14" s="95"/>
      <c r="E14" s="12"/>
    </row>
    <row r="15" spans="1:5" s="5" customFormat="1" ht="15.75">
      <c r="A15" s="6"/>
      <c r="B15" s="4" t="s">
        <v>8</v>
      </c>
      <c r="C15" s="15">
        <v>2.16</v>
      </c>
      <c r="D15" s="94"/>
      <c r="E15" s="15">
        <f>C15*ROUND(D15,2)</f>
        <v>0</v>
      </c>
    </row>
    <row r="16" spans="1:5" s="5" customFormat="1">
      <c r="A16" s="6"/>
      <c r="B16" s="4"/>
      <c r="C16" s="15"/>
      <c r="D16" s="94"/>
      <c r="E16" s="15"/>
    </row>
    <row r="17" spans="1:5" s="5" customFormat="1" ht="51">
      <c r="A17" s="6" t="s">
        <v>2</v>
      </c>
      <c r="B17" s="11" t="s">
        <v>96</v>
      </c>
      <c r="C17" s="12"/>
      <c r="D17" s="95"/>
      <c r="E17" s="12"/>
    </row>
    <row r="18" spans="1:5" s="5" customFormat="1">
      <c r="A18" s="6"/>
      <c r="B18" s="16" t="s">
        <v>99</v>
      </c>
      <c r="C18" s="12"/>
      <c r="D18" s="95"/>
      <c r="E18" s="12"/>
    </row>
    <row r="19" spans="1:5" s="5" customFormat="1">
      <c r="A19" s="6"/>
      <c r="B19" s="16" t="s">
        <v>100</v>
      </c>
      <c r="C19" s="12"/>
      <c r="D19" s="95"/>
      <c r="E19" s="12"/>
    </row>
    <row r="20" spans="1:5" s="5" customFormat="1" ht="15.75">
      <c r="A20" s="6"/>
      <c r="B20" s="4" t="s">
        <v>9</v>
      </c>
      <c r="C20" s="15">
        <v>103.14</v>
      </c>
      <c r="D20" s="94"/>
      <c r="E20" s="15">
        <f>C20*ROUND(D20,2)</f>
        <v>0</v>
      </c>
    </row>
    <row r="21" spans="1:5" s="5" customFormat="1">
      <c r="A21" s="6"/>
      <c r="B21" s="4"/>
      <c r="C21" s="15"/>
      <c r="D21" s="94"/>
      <c r="E21" s="15"/>
    </row>
    <row r="22" spans="1:5" s="5" customFormat="1" ht="38.25">
      <c r="A22" s="6" t="s">
        <v>3</v>
      </c>
      <c r="B22" s="11" t="s">
        <v>114</v>
      </c>
      <c r="C22" s="12"/>
      <c r="D22" s="95"/>
      <c r="E22" s="12"/>
    </row>
    <row r="23" spans="1:5" s="5" customFormat="1">
      <c r="A23" s="6"/>
      <c r="B23" s="16" t="s">
        <v>121</v>
      </c>
      <c r="C23" s="12"/>
      <c r="D23" s="95"/>
      <c r="E23" s="12"/>
    </row>
    <row r="24" spans="1:5" s="5" customFormat="1" ht="15.75">
      <c r="A24" s="6"/>
      <c r="B24" s="4" t="s">
        <v>9</v>
      </c>
      <c r="C24" s="15">
        <v>21.6</v>
      </c>
      <c r="D24" s="94"/>
      <c r="E24" s="15">
        <f>C24*ROUND(D24,2)</f>
        <v>0</v>
      </c>
    </row>
    <row r="25" spans="1:5" s="5" customFormat="1">
      <c r="A25" s="6"/>
      <c r="B25" s="4"/>
      <c r="C25" s="15"/>
      <c r="D25" s="94"/>
      <c r="E25" s="15"/>
    </row>
    <row r="26" spans="1:5" s="23" customFormat="1" ht="38.25">
      <c r="A26" s="20" t="s">
        <v>4</v>
      </c>
      <c r="B26" s="21" t="s">
        <v>101</v>
      </c>
      <c r="C26" s="36"/>
      <c r="D26" s="96"/>
      <c r="E26" s="36"/>
    </row>
    <row r="27" spans="1:5" s="5" customFormat="1">
      <c r="A27" s="6"/>
      <c r="B27" s="16" t="s">
        <v>99</v>
      </c>
      <c r="C27" s="12"/>
      <c r="D27" s="95"/>
      <c r="E27" s="12"/>
    </row>
    <row r="28" spans="1:5" s="5" customFormat="1">
      <c r="A28" s="6"/>
      <c r="B28" s="16" t="s">
        <v>100</v>
      </c>
      <c r="C28" s="12"/>
      <c r="D28" s="95"/>
      <c r="E28" s="12"/>
    </row>
    <row r="29" spans="1:5" s="5" customFormat="1" ht="15.75">
      <c r="A29" s="6"/>
      <c r="B29" s="4" t="s">
        <v>9</v>
      </c>
      <c r="C29" s="15">
        <v>103.14</v>
      </c>
      <c r="D29" s="94"/>
      <c r="E29" s="15">
        <f>C29*ROUND(D29,2)</f>
        <v>0</v>
      </c>
    </row>
    <row r="30" spans="1:5" s="5" customFormat="1">
      <c r="A30" s="6"/>
      <c r="B30" s="4"/>
      <c r="C30" s="15"/>
      <c r="D30" s="94"/>
      <c r="E30" s="15"/>
    </row>
    <row r="31" spans="1:5" s="23" customFormat="1" ht="38.25">
      <c r="A31" s="20" t="s">
        <v>5</v>
      </c>
      <c r="B31" s="21" t="s">
        <v>116</v>
      </c>
      <c r="C31" s="36"/>
      <c r="D31" s="96"/>
      <c r="E31" s="36"/>
    </row>
    <row r="32" spans="1:5" s="5" customFormat="1">
      <c r="A32" s="6"/>
      <c r="B32" s="16" t="s">
        <v>121</v>
      </c>
      <c r="C32" s="12"/>
      <c r="D32" s="95"/>
      <c r="E32" s="12"/>
    </row>
    <row r="33" spans="1:5" s="5" customFormat="1" ht="15.75">
      <c r="A33" s="6"/>
      <c r="B33" s="4" t="s">
        <v>9</v>
      </c>
      <c r="C33" s="15">
        <v>21.6</v>
      </c>
      <c r="D33" s="94"/>
      <c r="E33" s="15">
        <f>C33*ROUND(D33,2)</f>
        <v>0</v>
      </c>
    </row>
    <row r="34" spans="1:5" s="5" customFormat="1">
      <c r="A34" s="6"/>
      <c r="B34" s="4"/>
      <c r="C34" s="15"/>
      <c r="D34" s="94"/>
      <c r="E34" s="15"/>
    </row>
    <row r="35" spans="1:5" s="5" customFormat="1" ht="51">
      <c r="A35" s="6" t="s">
        <v>6</v>
      </c>
      <c r="B35" s="4" t="s">
        <v>102</v>
      </c>
      <c r="C35" s="12"/>
      <c r="D35" s="95"/>
      <c r="E35" s="12"/>
    </row>
    <row r="36" spans="1:5" s="5" customFormat="1">
      <c r="A36" s="6"/>
      <c r="B36" s="16" t="s">
        <v>99</v>
      </c>
      <c r="C36" s="12"/>
      <c r="D36" s="95"/>
      <c r="E36" s="12"/>
    </row>
    <row r="37" spans="1:5" s="5" customFormat="1">
      <c r="A37" s="6"/>
      <c r="B37" s="16" t="s">
        <v>100</v>
      </c>
      <c r="C37" s="12"/>
      <c r="D37" s="95"/>
      <c r="E37" s="12"/>
    </row>
    <row r="38" spans="1:5" s="5" customFormat="1" ht="15.75">
      <c r="A38" s="6"/>
      <c r="B38" s="4" t="s">
        <v>9</v>
      </c>
      <c r="C38" s="15">
        <v>103.14</v>
      </c>
      <c r="D38" s="94"/>
      <c r="E38" s="15">
        <f>C38*ROUND(D38,2)</f>
        <v>0</v>
      </c>
    </row>
    <row r="39" spans="1:5" s="5" customFormat="1">
      <c r="A39" s="6"/>
      <c r="B39" s="4"/>
      <c r="C39" s="15"/>
      <c r="D39" s="94"/>
      <c r="E39" s="15"/>
    </row>
    <row r="40" spans="1:5" s="5" customFormat="1" ht="38.25">
      <c r="A40" s="6" t="s">
        <v>26</v>
      </c>
      <c r="B40" s="4" t="s">
        <v>117</v>
      </c>
      <c r="C40" s="12"/>
      <c r="D40" s="95"/>
      <c r="E40" s="12"/>
    </row>
    <row r="41" spans="1:5" s="5" customFormat="1">
      <c r="A41" s="6"/>
      <c r="B41" s="16" t="s">
        <v>121</v>
      </c>
      <c r="C41" s="12"/>
      <c r="D41" s="95"/>
      <c r="E41" s="12"/>
    </row>
    <row r="42" spans="1:5" s="5" customFormat="1" ht="15.75">
      <c r="A42" s="6"/>
      <c r="B42" s="4" t="s">
        <v>9</v>
      </c>
      <c r="C42" s="15">
        <v>21.6</v>
      </c>
      <c r="D42" s="94"/>
      <c r="E42" s="15">
        <f>C42*ROUND(D42,2)</f>
        <v>0</v>
      </c>
    </row>
    <row r="43" spans="1:5" s="5" customFormat="1">
      <c r="A43" s="6"/>
      <c r="B43" s="4"/>
      <c r="C43" s="15"/>
      <c r="D43" s="94"/>
      <c r="E43" s="15"/>
    </row>
    <row r="44" spans="1:5" s="5" customFormat="1" ht="51">
      <c r="A44" s="6" t="s">
        <v>7</v>
      </c>
      <c r="B44" s="4" t="s">
        <v>103</v>
      </c>
      <c r="C44" s="12"/>
      <c r="D44" s="95"/>
      <c r="E44" s="12"/>
    </row>
    <row r="45" spans="1:5" s="5" customFormat="1">
      <c r="A45" s="6"/>
      <c r="B45" s="16" t="s">
        <v>99</v>
      </c>
      <c r="C45" s="12"/>
      <c r="D45" s="95"/>
      <c r="E45" s="12"/>
    </row>
    <row r="46" spans="1:5" s="5" customFormat="1">
      <c r="A46" s="6"/>
      <c r="B46" s="16" t="s">
        <v>100</v>
      </c>
      <c r="C46" s="12"/>
      <c r="D46" s="95"/>
      <c r="E46" s="12"/>
    </row>
    <row r="47" spans="1:5" s="5" customFormat="1" ht="15.75">
      <c r="A47" s="6"/>
      <c r="B47" s="4" t="s">
        <v>9</v>
      </c>
      <c r="C47" s="15">
        <v>103.14</v>
      </c>
      <c r="D47" s="94"/>
      <c r="E47" s="15">
        <f>C47*ROUND(D47,2)</f>
        <v>0</v>
      </c>
    </row>
    <row r="48" spans="1:5" s="5" customFormat="1">
      <c r="A48" s="6"/>
      <c r="B48" s="4"/>
      <c r="C48" s="15"/>
      <c r="D48" s="94"/>
      <c r="E48" s="15"/>
    </row>
    <row r="49" spans="1:5" s="5" customFormat="1" ht="38.25">
      <c r="A49" s="6" t="s">
        <v>27</v>
      </c>
      <c r="B49" s="4" t="s">
        <v>123</v>
      </c>
      <c r="C49" s="12"/>
      <c r="D49" s="95"/>
      <c r="E49" s="12"/>
    </row>
    <row r="50" spans="1:5" s="5" customFormat="1">
      <c r="A50" s="6"/>
      <c r="B50" s="16" t="s">
        <v>121</v>
      </c>
      <c r="C50" s="12"/>
      <c r="D50" s="95"/>
      <c r="E50" s="12"/>
    </row>
    <row r="51" spans="1:5" s="5" customFormat="1" ht="15.75">
      <c r="A51" s="6"/>
      <c r="B51" s="4" t="s">
        <v>9</v>
      </c>
      <c r="C51" s="15">
        <v>21.6</v>
      </c>
      <c r="D51" s="94"/>
      <c r="E51" s="15">
        <f>C51*ROUND(D51,2)</f>
        <v>0</v>
      </c>
    </row>
    <row r="52" spans="1:5" s="5" customFormat="1">
      <c r="A52" s="6"/>
      <c r="B52" s="4"/>
      <c r="C52" s="15"/>
      <c r="D52" s="94"/>
      <c r="E52" s="15"/>
    </row>
    <row r="53" spans="1:5" s="5" customFormat="1" ht="63.75">
      <c r="A53" s="6" t="s">
        <v>28</v>
      </c>
      <c r="B53" s="21" t="s">
        <v>104</v>
      </c>
      <c r="C53" s="12"/>
      <c r="D53" s="95"/>
      <c r="E53" s="12"/>
    </row>
    <row r="54" spans="1:5" s="5" customFormat="1">
      <c r="A54" s="6"/>
      <c r="B54" s="16" t="s">
        <v>94</v>
      </c>
      <c r="C54" s="12"/>
      <c r="D54" s="95"/>
      <c r="E54" s="12"/>
    </row>
    <row r="55" spans="1:5" s="5" customFormat="1">
      <c r="A55" s="6"/>
      <c r="B55" s="16" t="s">
        <v>95</v>
      </c>
      <c r="C55" s="12"/>
      <c r="D55" s="95"/>
      <c r="E55" s="12"/>
    </row>
    <row r="56" spans="1:5" s="5" customFormat="1" ht="15.75">
      <c r="A56" s="6"/>
      <c r="B56" s="4" t="s">
        <v>8</v>
      </c>
      <c r="C56" s="15">
        <v>10.31</v>
      </c>
      <c r="D56" s="94"/>
      <c r="E56" s="15">
        <f>C56*ROUND(D56,2)</f>
        <v>0</v>
      </c>
    </row>
    <row r="57" spans="1:5" s="5" customFormat="1">
      <c r="A57" s="6"/>
      <c r="B57" s="4"/>
      <c r="C57" s="15"/>
      <c r="D57" s="94"/>
      <c r="E57" s="15"/>
    </row>
    <row r="58" spans="1:5" s="5" customFormat="1" ht="51">
      <c r="A58" s="6" t="s">
        <v>29</v>
      </c>
      <c r="B58" s="21" t="s">
        <v>118</v>
      </c>
      <c r="C58" s="12"/>
      <c r="D58" s="95"/>
      <c r="E58" s="12"/>
    </row>
    <row r="59" spans="1:5" s="5" customFormat="1">
      <c r="A59" s="6"/>
      <c r="B59" s="16" t="s">
        <v>120</v>
      </c>
      <c r="C59" s="12"/>
      <c r="D59" s="95"/>
      <c r="E59" s="12"/>
    </row>
    <row r="60" spans="1:5" s="5" customFormat="1" ht="15.75">
      <c r="A60" s="6"/>
      <c r="B60" s="4" t="s">
        <v>8</v>
      </c>
      <c r="C60" s="15">
        <v>2.16</v>
      </c>
      <c r="D60" s="94"/>
      <c r="E60" s="15">
        <f>C60*ROUND(D60,2)</f>
        <v>0</v>
      </c>
    </row>
    <row r="61" spans="1:5" s="5" customFormat="1">
      <c r="A61" s="6"/>
      <c r="B61" s="4"/>
      <c r="C61" s="15"/>
      <c r="D61" s="94"/>
      <c r="E61" s="15"/>
    </row>
    <row r="62" spans="1:5" s="5" customFormat="1" ht="63.75">
      <c r="A62" s="6" t="s">
        <v>30</v>
      </c>
      <c r="B62" s="4" t="s">
        <v>105</v>
      </c>
      <c r="C62" s="12"/>
      <c r="D62" s="95"/>
      <c r="E62" s="12"/>
    </row>
    <row r="63" spans="1:5" s="5" customFormat="1">
      <c r="A63" s="6"/>
      <c r="B63" s="16" t="s">
        <v>94</v>
      </c>
      <c r="C63" s="12"/>
      <c r="D63" s="95"/>
      <c r="E63" s="12"/>
    </row>
    <row r="64" spans="1:5" s="5" customFormat="1">
      <c r="A64" s="6"/>
      <c r="B64" s="16" t="s">
        <v>95</v>
      </c>
      <c r="C64" s="12"/>
      <c r="D64" s="95"/>
      <c r="E64" s="12"/>
    </row>
    <row r="65" spans="1:8" s="5" customFormat="1" ht="15.75">
      <c r="A65" s="6"/>
      <c r="B65" s="4" t="s">
        <v>9</v>
      </c>
      <c r="C65" s="15">
        <v>103.14</v>
      </c>
      <c r="D65" s="94"/>
      <c r="E65" s="15">
        <f>C65*ROUND(D65,2)</f>
        <v>0</v>
      </c>
    </row>
    <row r="66" spans="1:8" s="5" customFormat="1">
      <c r="A66" s="6"/>
      <c r="B66" s="4"/>
      <c r="C66" s="15"/>
      <c r="D66" s="94"/>
      <c r="E66" s="15"/>
    </row>
    <row r="67" spans="1:8" s="5" customFormat="1" ht="51">
      <c r="A67" s="6" t="s">
        <v>31</v>
      </c>
      <c r="B67" s="4" t="s">
        <v>119</v>
      </c>
      <c r="C67" s="12"/>
      <c r="D67" s="95"/>
      <c r="E67" s="12"/>
    </row>
    <row r="68" spans="1:8" s="5" customFormat="1">
      <c r="A68" s="6"/>
      <c r="B68" s="16" t="s">
        <v>121</v>
      </c>
      <c r="C68" s="12"/>
      <c r="D68" s="95"/>
      <c r="E68" s="12"/>
    </row>
    <row r="69" spans="1:8" s="5" customFormat="1" ht="15.75">
      <c r="A69" s="6"/>
      <c r="B69" s="4" t="s">
        <v>9</v>
      </c>
      <c r="C69" s="15">
        <v>21.6</v>
      </c>
      <c r="D69" s="94"/>
      <c r="E69" s="15">
        <f>C69*ROUND(D69,2)</f>
        <v>0</v>
      </c>
    </row>
    <row r="70" spans="1:8" s="5" customFormat="1">
      <c r="A70" s="6"/>
      <c r="B70" s="4"/>
      <c r="C70" s="15"/>
      <c r="D70" s="94"/>
      <c r="E70" s="15"/>
    </row>
    <row r="71" spans="1:8" s="23" customFormat="1" ht="25.5">
      <c r="A71" s="20" t="s">
        <v>32</v>
      </c>
      <c r="B71" s="21" t="s">
        <v>43</v>
      </c>
      <c r="C71" s="22"/>
      <c r="D71" s="97"/>
      <c r="E71" s="22"/>
      <c r="H71" s="40"/>
    </row>
    <row r="72" spans="1:8" s="5" customFormat="1">
      <c r="A72" s="6"/>
      <c r="B72" s="4" t="s">
        <v>42</v>
      </c>
      <c r="C72" s="15">
        <v>8</v>
      </c>
      <c r="D72" s="94"/>
      <c r="E72" s="15">
        <f>C72*ROUND(D72,2)</f>
        <v>0</v>
      </c>
    </row>
    <row r="73" spans="1:8" s="5" customFormat="1">
      <c r="A73" s="6"/>
      <c r="B73" s="4"/>
      <c r="C73" s="15"/>
      <c r="D73" s="94"/>
      <c r="E73" s="15"/>
    </row>
    <row r="74" spans="1:8" s="5" customFormat="1" ht="76.5">
      <c r="A74" s="6" t="s">
        <v>33</v>
      </c>
      <c r="B74" s="4" t="s">
        <v>148</v>
      </c>
      <c r="C74" s="12"/>
      <c r="D74" s="95"/>
      <c r="E74" s="12"/>
    </row>
    <row r="75" spans="1:8" s="5" customFormat="1">
      <c r="A75" s="6"/>
      <c r="B75" s="16" t="s">
        <v>106</v>
      </c>
      <c r="C75" s="12"/>
      <c r="D75" s="95"/>
      <c r="E75" s="12"/>
    </row>
    <row r="76" spans="1:8" s="5" customFormat="1" ht="15.75">
      <c r="A76" s="6"/>
      <c r="B76" s="4" t="s">
        <v>8</v>
      </c>
      <c r="C76" s="15">
        <v>2.5</v>
      </c>
      <c r="D76" s="94"/>
      <c r="E76" s="15">
        <f>C76*ROUND(D76,2)</f>
        <v>0</v>
      </c>
    </row>
    <row r="77" spans="1:8" s="5" customFormat="1">
      <c r="A77" s="6"/>
      <c r="B77" s="4"/>
      <c r="C77" s="15"/>
      <c r="D77" s="94"/>
      <c r="E77" s="15"/>
    </row>
    <row r="78" spans="1:8" s="23" customFormat="1" ht="38.25">
      <c r="A78" s="20" t="s">
        <v>34</v>
      </c>
      <c r="B78" s="11" t="s">
        <v>73</v>
      </c>
      <c r="C78" s="36"/>
      <c r="D78" s="96"/>
      <c r="E78" s="36"/>
    </row>
    <row r="79" spans="1:8" s="23" customFormat="1">
      <c r="A79" s="20"/>
      <c r="B79" s="16" t="s">
        <v>58</v>
      </c>
      <c r="C79" s="36"/>
      <c r="D79" s="96"/>
      <c r="E79" s="36"/>
    </row>
    <row r="80" spans="1:8" s="5" customFormat="1" ht="15.75">
      <c r="A80" s="6"/>
      <c r="B80" s="4" t="s">
        <v>9</v>
      </c>
      <c r="C80" s="15">
        <v>50</v>
      </c>
      <c r="D80" s="94"/>
      <c r="E80" s="15">
        <f>C80*ROUND(D80,2)</f>
        <v>0</v>
      </c>
    </row>
    <row r="81" spans="1:5" s="5" customFormat="1">
      <c r="A81" s="6"/>
      <c r="B81" s="4"/>
      <c r="C81" s="12"/>
      <c r="D81" s="95"/>
      <c r="E81" s="12"/>
    </row>
    <row r="82" spans="1:5" s="23" customFormat="1" ht="38.25">
      <c r="A82" s="20" t="s">
        <v>12</v>
      </c>
      <c r="B82" s="21" t="s">
        <v>74</v>
      </c>
      <c r="C82" s="36"/>
      <c r="D82" s="96"/>
      <c r="E82" s="36"/>
    </row>
    <row r="83" spans="1:5" s="23" customFormat="1">
      <c r="A83" s="20"/>
      <c r="B83" s="16" t="s">
        <v>58</v>
      </c>
      <c r="C83" s="36"/>
      <c r="D83" s="96"/>
      <c r="E83" s="36"/>
    </row>
    <row r="84" spans="1:5" s="5" customFormat="1" ht="15.75">
      <c r="A84" s="6"/>
      <c r="B84" s="4" t="s">
        <v>9</v>
      </c>
      <c r="C84" s="15">
        <v>50</v>
      </c>
      <c r="D84" s="94"/>
      <c r="E84" s="15">
        <f>C84*ROUND(D84,2)</f>
        <v>0</v>
      </c>
    </row>
    <row r="85" spans="1:5" s="5" customFormat="1">
      <c r="A85" s="6"/>
      <c r="B85" s="4"/>
      <c r="C85" s="15"/>
      <c r="D85" s="94"/>
      <c r="E85" s="15"/>
    </row>
    <row r="86" spans="1:5" s="5" customFormat="1" ht="51">
      <c r="A86" s="6" t="s">
        <v>13</v>
      </c>
      <c r="B86" s="4" t="s">
        <v>75</v>
      </c>
      <c r="C86" s="12"/>
      <c r="D86" s="95"/>
      <c r="E86" s="12"/>
    </row>
    <row r="87" spans="1:5" s="5" customFormat="1">
      <c r="A87" s="6"/>
      <c r="B87" s="16" t="s">
        <v>58</v>
      </c>
      <c r="C87" s="12"/>
      <c r="D87" s="95"/>
      <c r="E87" s="12"/>
    </row>
    <row r="88" spans="1:5" s="5" customFormat="1" ht="15.75">
      <c r="A88" s="6"/>
      <c r="B88" s="4" t="s">
        <v>9</v>
      </c>
      <c r="C88" s="15">
        <v>50</v>
      </c>
      <c r="D88" s="94"/>
      <c r="E88" s="15">
        <f>C88*ROUND(D88,2)</f>
        <v>0</v>
      </c>
    </row>
    <row r="89" spans="1:5" s="5" customFormat="1">
      <c r="A89" s="6"/>
      <c r="B89" s="4"/>
      <c r="C89" s="12"/>
      <c r="D89" s="95"/>
      <c r="E89" s="12"/>
    </row>
    <row r="90" spans="1:5" s="5" customFormat="1" ht="38.25">
      <c r="A90" s="6" t="s">
        <v>35</v>
      </c>
      <c r="B90" s="21" t="s">
        <v>107</v>
      </c>
      <c r="C90" s="12"/>
      <c r="D90" s="95"/>
      <c r="E90" s="12"/>
    </row>
    <row r="91" spans="1:5" s="5" customFormat="1">
      <c r="A91" s="6"/>
      <c r="B91" s="16" t="s">
        <v>58</v>
      </c>
      <c r="C91" s="12"/>
      <c r="D91" s="95"/>
      <c r="E91" s="12"/>
    </row>
    <row r="92" spans="1:5" s="5" customFormat="1" ht="15.75">
      <c r="A92" s="6"/>
      <c r="B92" s="4" t="s">
        <v>9</v>
      </c>
      <c r="C92" s="15">
        <v>50</v>
      </c>
      <c r="D92" s="94"/>
      <c r="E92" s="15">
        <f>C92*ROUND(D92,2)</f>
        <v>0</v>
      </c>
    </row>
    <row r="93" spans="1:5" s="5" customFormat="1">
      <c r="A93" s="6"/>
      <c r="B93" s="4"/>
      <c r="C93" s="15"/>
      <c r="D93" s="94"/>
      <c r="E93" s="15"/>
    </row>
    <row r="94" spans="1:5" s="23" customFormat="1" ht="63.75">
      <c r="A94" s="20" t="s">
        <v>36</v>
      </c>
      <c r="B94" s="4" t="s">
        <v>122</v>
      </c>
      <c r="C94" s="22"/>
      <c r="D94" s="97"/>
      <c r="E94" s="22"/>
    </row>
    <row r="95" spans="1:5" s="23" customFormat="1" ht="15.75">
      <c r="A95" s="20"/>
      <c r="B95" s="21" t="s">
        <v>11</v>
      </c>
      <c r="C95" s="36">
        <v>20</v>
      </c>
      <c r="D95" s="96"/>
      <c r="E95" s="15">
        <f>C95*ROUND(D95,2)</f>
        <v>0</v>
      </c>
    </row>
    <row r="96" spans="1:5" s="5" customFormat="1">
      <c r="A96" s="6"/>
      <c r="B96" s="4"/>
      <c r="C96" s="15"/>
      <c r="D96" s="94"/>
      <c r="E96" s="15"/>
    </row>
    <row r="97" spans="1:5" s="5" customFormat="1" ht="51">
      <c r="A97" s="6" t="s">
        <v>38</v>
      </c>
      <c r="B97" s="4" t="s">
        <v>65</v>
      </c>
      <c r="C97" s="12"/>
      <c r="D97" s="95"/>
      <c r="E97" s="12"/>
    </row>
    <row r="98" spans="1:5" s="5" customFormat="1">
      <c r="A98" s="6"/>
      <c r="B98" s="4" t="s">
        <v>25</v>
      </c>
      <c r="C98" s="15">
        <v>4</v>
      </c>
      <c r="D98" s="94"/>
      <c r="E98" s="15">
        <f>C98*ROUND(D98,2)</f>
        <v>0</v>
      </c>
    </row>
    <row r="99" spans="1:5" s="5" customFormat="1">
      <c r="A99" s="6"/>
      <c r="B99" s="4"/>
      <c r="C99" s="15"/>
      <c r="D99" s="15"/>
      <c r="E99" s="15"/>
    </row>
    <row r="100" spans="1:5">
      <c r="A100" s="6" t="s">
        <v>39</v>
      </c>
      <c r="B100" s="4" t="s">
        <v>16</v>
      </c>
      <c r="C100" s="15"/>
      <c r="D100" s="15"/>
      <c r="E100" s="15"/>
    </row>
    <row r="101" spans="1:5">
      <c r="A101" s="6"/>
      <c r="B101" s="16" t="s">
        <v>17</v>
      </c>
      <c r="C101" s="12"/>
      <c r="D101" s="12"/>
      <c r="E101" s="12"/>
    </row>
    <row r="102" spans="1:5">
      <c r="A102" s="6"/>
      <c r="B102" s="4" t="s">
        <v>18</v>
      </c>
      <c r="C102" s="15">
        <v>0.1</v>
      </c>
      <c r="D102" s="15">
        <f>SUM(E11:E98)</f>
        <v>0</v>
      </c>
      <c r="E102" s="15">
        <f>C102*ROUND(D102,2)</f>
        <v>0</v>
      </c>
    </row>
    <row r="103" spans="1:5" ht="13.5" thickBot="1">
      <c r="A103" s="6"/>
      <c r="B103" s="4"/>
      <c r="C103" s="12"/>
      <c r="D103" s="12"/>
      <c r="E103" s="12"/>
    </row>
    <row r="104" spans="1:5" ht="13.5" thickTop="1">
      <c r="A104" s="9"/>
      <c r="B104" s="10" t="s">
        <v>22</v>
      </c>
      <c r="C104" s="13"/>
      <c r="D104" s="13"/>
      <c r="E104" s="13">
        <f>SUM(E11:E103)</f>
        <v>0</v>
      </c>
    </row>
  </sheetData>
  <sheetProtection algorithmName="SHA-512" hashValue="KBwGWydXJV3S/Ci91UZyjhEB8oEPsXpPa8yJvaiUBDlvz8HMt35U3vykx2+e85JjchcLs2b7vOroe6oosJ7kHA==" saltValue="V/8HRFySnM0Jl7L8rY01PQ==" spinCount="100000" sheet="1" objects="1" scenarios="1"/>
  <mergeCells count="3">
    <mergeCell ref="B4:E4"/>
    <mergeCell ref="B1:E1"/>
    <mergeCell ref="B5:E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workbookViewId="0">
      <selection activeCell="G10" sqref="G10"/>
    </sheetView>
  </sheetViews>
  <sheetFormatPr defaultRowHeight="12.75"/>
  <cols>
    <col min="1" max="1" width="5.28515625" customWidth="1"/>
    <col min="2" max="2" width="40.42578125" customWidth="1"/>
    <col min="3" max="3" width="2.28515625" customWidth="1"/>
    <col min="4" max="4" width="5" customWidth="1"/>
    <col min="5" max="5" width="10.140625" bestFit="1" customWidth="1"/>
    <col min="6" max="6" width="10.85546875" customWidth="1"/>
    <col min="7" max="7" width="12" customWidth="1"/>
  </cols>
  <sheetData>
    <row r="1" spans="1:7">
      <c r="A1" s="45" t="s">
        <v>126</v>
      </c>
      <c r="B1" s="46" t="s">
        <v>127</v>
      </c>
      <c r="C1" s="47"/>
      <c r="D1" s="48"/>
      <c r="E1" s="49"/>
      <c r="F1" s="50"/>
      <c r="G1" s="50"/>
    </row>
    <row r="2" spans="1:7" ht="27" customHeight="1">
      <c r="A2" s="51"/>
      <c r="B2" s="104" t="s">
        <v>128</v>
      </c>
      <c r="C2" s="104"/>
      <c r="D2" s="104"/>
      <c r="E2" s="104"/>
      <c r="F2" s="104"/>
      <c r="G2" s="104"/>
    </row>
    <row r="3" spans="1:7" ht="13.5" thickBot="1">
      <c r="A3" s="51"/>
      <c r="B3" s="52"/>
      <c r="C3" s="52"/>
      <c r="D3" s="53"/>
      <c r="E3" s="54"/>
      <c r="F3" s="55"/>
      <c r="G3" s="55"/>
    </row>
    <row r="4" spans="1:7" ht="26.25" thickBot="1">
      <c r="A4" s="56" t="s">
        <v>129</v>
      </c>
      <c r="B4" s="102" t="s">
        <v>130</v>
      </c>
      <c r="C4" s="103"/>
      <c r="D4" s="57" t="s">
        <v>131</v>
      </c>
      <c r="E4" s="57" t="s">
        <v>19</v>
      </c>
      <c r="F4" s="57" t="s">
        <v>132</v>
      </c>
      <c r="G4" s="58" t="s">
        <v>133</v>
      </c>
    </row>
    <row r="5" spans="1:7">
      <c r="A5" s="59"/>
      <c r="B5" s="60"/>
      <c r="C5" s="61"/>
      <c r="D5" s="61"/>
      <c r="E5" s="62"/>
      <c r="F5" s="63"/>
      <c r="G5" s="63"/>
    </row>
    <row r="6" spans="1:7" ht="15.75">
      <c r="A6" s="64" t="s">
        <v>126</v>
      </c>
      <c r="B6" s="65" t="s">
        <v>127</v>
      </c>
      <c r="C6" s="66"/>
      <c r="D6" s="67"/>
      <c r="E6" s="68"/>
      <c r="F6" s="69"/>
      <c r="G6" s="70"/>
    </row>
    <row r="7" spans="1:7">
      <c r="A7" s="44"/>
      <c r="B7" s="71"/>
      <c r="C7" s="72"/>
      <c r="D7" s="73"/>
      <c r="E7" s="73"/>
      <c r="F7" s="74"/>
      <c r="G7" s="75"/>
    </row>
    <row r="8" spans="1:7" ht="51">
      <c r="A8" s="44" t="s">
        <v>0</v>
      </c>
      <c r="B8" s="76" t="s">
        <v>134</v>
      </c>
      <c r="C8" s="77"/>
      <c r="D8" s="73" t="s">
        <v>18</v>
      </c>
      <c r="E8" s="73">
        <v>1</v>
      </c>
      <c r="F8" s="98"/>
      <c r="G8" s="75">
        <f>F8*ROUND(E8,2)</f>
        <v>0</v>
      </c>
    </row>
    <row r="9" spans="1:7" ht="15">
      <c r="A9" s="44"/>
      <c r="B9" s="78"/>
      <c r="C9" s="77"/>
      <c r="D9" s="73"/>
      <c r="E9" s="73"/>
      <c r="F9" s="98"/>
      <c r="G9" s="75"/>
    </row>
    <row r="10" spans="1:7" ht="89.25">
      <c r="A10" s="44" t="s">
        <v>1</v>
      </c>
      <c r="B10" s="78" t="s">
        <v>135</v>
      </c>
      <c r="C10" s="77"/>
      <c r="D10" s="73" t="s">
        <v>18</v>
      </c>
      <c r="E10" s="73">
        <v>16</v>
      </c>
      <c r="F10" s="98"/>
      <c r="G10" s="75">
        <f>F10*ROUND(E10,2)</f>
        <v>0</v>
      </c>
    </row>
    <row r="11" spans="1:7" ht="15">
      <c r="A11" s="44"/>
      <c r="B11" s="78"/>
      <c r="C11" s="77"/>
      <c r="D11" s="73"/>
      <c r="E11" s="73"/>
      <c r="F11" s="98"/>
      <c r="G11" s="75"/>
    </row>
    <row r="12" spans="1:7" ht="25.5">
      <c r="A12" s="44" t="s">
        <v>2</v>
      </c>
      <c r="B12" s="78" t="s">
        <v>136</v>
      </c>
      <c r="C12" s="72"/>
      <c r="D12" s="73" t="s">
        <v>137</v>
      </c>
      <c r="E12" s="73">
        <v>322</v>
      </c>
      <c r="F12" s="98"/>
      <c r="G12" s="75">
        <f>F12*ROUND(E12,2)</f>
        <v>0</v>
      </c>
    </row>
    <row r="13" spans="1:7">
      <c r="A13" s="44"/>
      <c r="B13" s="78"/>
      <c r="C13" s="72"/>
      <c r="D13" s="73"/>
      <c r="E13" s="73"/>
      <c r="F13" s="98"/>
      <c r="G13" s="75"/>
    </row>
    <row r="14" spans="1:7">
      <c r="A14" s="44" t="s">
        <v>3</v>
      </c>
      <c r="B14" s="78" t="s">
        <v>138</v>
      </c>
      <c r="C14" s="72"/>
      <c r="D14" s="73" t="s">
        <v>18</v>
      </c>
      <c r="E14" s="73">
        <v>2</v>
      </c>
      <c r="F14" s="98"/>
      <c r="G14" s="75">
        <f>F14*ROUND(E14,2)</f>
        <v>0</v>
      </c>
    </row>
    <row r="15" spans="1:7">
      <c r="A15" s="44"/>
      <c r="B15" s="78"/>
      <c r="C15" s="72"/>
      <c r="D15" s="73"/>
      <c r="E15" s="73"/>
      <c r="F15" s="98"/>
      <c r="G15" s="75"/>
    </row>
    <row r="16" spans="1:7" ht="51">
      <c r="A16" s="44" t="s">
        <v>4</v>
      </c>
      <c r="B16" s="79" t="s">
        <v>139</v>
      </c>
      <c r="C16" s="72"/>
      <c r="D16" s="73" t="s">
        <v>137</v>
      </c>
      <c r="E16" s="73">
        <v>322</v>
      </c>
      <c r="F16" s="98"/>
      <c r="G16" s="75">
        <f>F16*ROUND(E16,2)</f>
        <v>0</v>
      </c>
    </row>
    <row r="17" spans="1:7">
      <c r="A17" s="44"/>
      <c r="B17" s="78"/>
      <c r="C17" s="72"/>
      <c r="D17" s="73"/>
      <c r="E17" s="73"/>
      <c r="F17" s="98"/>
      <c r="G17" s="75"/>
    </row>
    <row r="18" spans="1:7" ht="89.25">
      <c r="A18" s="44" t="s">
        <v>5</v>
      </c>
      <c r="B18" s="78" t="s">
        <v>140</v>
      </c>
      <c r="C18" s="72"/>
      <c r="D18" s="73" t="s">
        <v>18</v>
      </c>
      <c r="E18" s="73">
        <v>16</v>
      </c>
      <c r="F18" s="98"/>
      <c r="G18" s="75">
        <f>F18*ROUND(E18,2)</f>
        <v>0</v>
      </c>
    </row>
    <row r="19" spans="1:7">
      <c r="A19" s="44"/>
      <c r="B19" s="78"/>
      <c r="C19" s="72"/>
      <c r="D19" s="73"/>
      <c r="E19" s="73"/>
      <c r="F19" s="98"/>
      <c r="G19" s="75"/>
    </row>
    <row r="20" spans="1:7" ht="51">
      <c r="A20" s="44" t="s">
        <v>6</v>
      </c>
      <c r="B20" s="80" t="s">
        <v>141</v>
      </c>
      <c r="C20" s="72"/>
      <c r="D20" s="73" t="s">
        <v>18</v>
      </c>
      <c r="E20" s="73">
        <v>2</v>
      </c>
      <c r="F20" s="98"/>
      <c r="G20" s="75">
        <f>F20*ROUND(E20,2)</f>
        <v>0</v>
      </c>
    </row>
    <row r="21" spans="1:7">
      <c r="A21" s="44"/>
      <c r="B21" s="78"/>
      <c r="C21" s="72"/>
      <c r="D21" s="73"/>
      <c r="E21" s="73"/>
      <c r="F21" s="98"/>
      <c r="G21" s="75"/>
    </row>
    <row r="22" spans="1:7">
      <c r="A22" s="44" t="s">
        <v>32</v>
      </c>
      <c r="B22" s="78" t="s">
        <v>142</v>
      </c>
      <c r="C22" s="72"/>
      <c r="D22" s="73" t="s">
        <v>18</v>
      </c>
      <c r="E22" s="73">
        <v>1</v>
      </c>
      <c r="F22" s="98"/>
      <c r="G22" s="75">
        <f>F22*ROUND(E22,2)</f>
        <v>0</v>
      </c>
    </row>
    <row r="23" spans="1:7">
      <c r="A23" s="44"/>
      <c r="B23" s="78"/>
      <c r="C23" s="72"/>
      <c r="D23" s="73"/>
      <c r="E23" s="73"/>
      <c r="F23" s="98"/>
      <c r="G23" s="75"/>
    </row>
    <row r="24" spans="1:7">
      <c r="A24" s="44" t="s">
        <v>33</v>
      </c>
      <c r="B24" s="78" t="s">
        <v>143</v>
      </c>
      <c r="C24" s="72"/>
      <c r="D24" s="73" t="s">
        <v>18</v>
      </c>
      <c r="E24" s="73">
        <v>1</v>
      </c>
      <c r="F24" s="98"/>
      <c r="G24" s="75">
        <f>F24*ROUND(E24,2)</f>
        <v>0</v>
      </c>
    </row>
    <row r="25" spans="1:7">
      <c r="A25" s="44"/>
      <c r="B25" s="78"/>
      <c r="C25" s="72"/>
      <c r="D25" s="73"/>
      <c r="E25" s="73"/>
      <c r="F25" s="74"/>
      <c r="G25" s="75"/>
    </row>
    <row r="26" spans="1:7">
      <c r="A26" s="44" t="s">
        <v>12</v>
      </c>
      <c r="B26" s="78" t="s">
        <v>16</v>
      </c>
      <c r="C26" s="72"/>
      <c r="D26" s="73" t="s">
        <v>144</v>
      </c>
      <c r="E26" s="81">
        <v>0.03</v>
      </c>
      <c r="F26" s="74">
        <f>SUM(G8,G10,G12,G14,G16,G18,G20,G22)</f>
        <v>0</v>
      </c>
      <c r="G26" s="75">
        <f>F26*ROUND(E26,2)</f>
        <v>0</v>
      </c>
    </row>
    <row r="27" spans="1:7" ht="13.5" thickBot="1">
      <c r="A27" s="82"/>
      <c r="B27" s="83"/>
      <c r="C27" s="84"/>
      <c r="D27" s="85"/>
      <c r="E27" s="86"/>
      <c r="F27" s="86"/>
      <c r="G27" s="87"/>
    </row>
    <row r="28" spans="1:7">
      <c r="A28" s="88"/>
      <c r="B28" s="89" t="s">
        <v>145</v>
      </c>
      <c r="C28" s="90"/>
      <c r="D28" s="91" t="s">
        <v>146</v>
      </c>
      <c r="E28" s="92"/>
      <c r="F28" s="92"/>
      <c r="G28" s="93">
        <f>SUM(G8,G10,G12,G14,G16,G18,G20,G22,G24,G26)</f>
        <v>0</v>
      </c>
    </row>
  </sheetData>
  <sheetProtection algorithmName="SHA-512" hashValue="J0ScXA7sNmimqmaCGwzpD/r/0Pwxz27gkQV0W+bRWe3Zx7/oMKU4fsOehNpyZ3/bDBUtiJJS/8I4fLrPAZ76ww==" saltValue="1SW6kLjkxCfWOp6K2NvnOw==" spinCount="100000" sheet="1" objects="1" scenarios="1"/>
  <mergeCells count="2">
    <mergeCell ref="B4:C4"/>
    <mergeCell ref="B2:G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&amp;LSanacija Silos_v2019-09-27&amp;C&amp;P/&amp;N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Rekapitulacija</vt:lpstr>
      <vt:lpstr>Pripravljalna dela</vt:lpstr>
      <vt:lpstr>Obala Silos-1. in 2. dilatacija</vt:lpstr>
      <vt:lpstr>Platforma kotne postaje</vt:lpstr>
      <vt:lpstr>Dostopni most in trafo postaja</vt:lpstr>
      <vt:lpstr>Katodna zaščita</vt:lpstr>
      <vt:lpstr>'Dostopni most in trafo postaja'!Print_Area</vt:lpstr>
      <vt:lpstr>'Obala Silos-1. in 2. dilatacija'!Print_Area</vt:lpstr>
      <vt:lpstr>'Platforma kotne postaje'!Print_Area</vt:lpstr>
      <vt:lpstr>'Pripravljalna dela'!Print_Area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Žerjal Mara</cp:lastModifiedBy>
  <cp:lastPrinted>2019-09-27T11:51:40Z</cp:lastPrinted>
  <dcterms:created xsi:type="dcterms:W3CDTF">1996-06-28T10:47:32Z</dcterms:created>
  <dcterms:modified xsi:type="dcterms:W3CDTF">2019-10-24T10:26:22Z</dcterms:modified>
</cp:coreProperties>
</file>