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Področje nabave in vzdrževanja\ŽM\Oddelek JN\88-2020\"/>
    </mc:Choice>
  </mc:AlternateContent>
  <xr:revisionPtr revIDLastSave="0" documentId="13_ncr:1_{C9444693-045D-4120-8ADA-054A5CF79B11}" xr6:coauthVersionLast="44" xr6:coauthVersionMax="44" xr10:uidLastSave="{00000000-0000-0000-0000-000000000000}"/>
  <bookViews>
    <workbookView xWindow="-108" yWindow="-108" windowWidth="23256" windowHeight="12576" activeTab="2" xr2:uid="{00000000-000D-0000-FFFF-FFFF00000000}"/>
  </bookViews>
  <sheets>
    <sheet name="Platnica" sheetId="3" r:id="rId1"/>
    <sheet name="Naslovna_stran" sheetId="2" r:id="rId2"/>
    <sheet name="POPIS_DEL_S_PREDIZMERAMI" sheetId="1" r:id="rId3"/>
  </sheets>
  <definedNames>
    <definedName name="_xlnm.Print_Area" localSheetId="2">POPIS_DEL_S_PREDIZMERAMI!$A$1:$H$359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8" i="1" l="1"/>
  <c r="H349" i="1"/>
  <c r="H334" i="1"/>
  <c r="H207" i="1"/>
  <c r="H205" i="1"/>
  <c r="H74" i="1"/>
  <c r="H46" i="1"/>
  <c r="H45" i="1"/>
  <c r="H44" i="1"/>
  <c r="H43" i="1"/>
  <c r="H146" i="1"/>
  <c r="H137" i="1"/>
  <c r="H222" i="1"/>
  <c r="H63" i="1"/>
  <c r="H217" i="1"/>
  <c r="H239" i="1"/>
  <c r="H234" i="1"/>
  <c r="H85" i="1"/>
  <c r="H80" i="1"/>
  <c r="H95" i="1"/>
  <c r="H90" i="1"/>
  <c r="H249" i="1"/>
  <c r="H244" i="1"/>
  <c r="H271" i="1"/>
  <c r="H268" i="1"/>
  <c r="H102" i="1"/>
  <c r="H273" i="1"/>
  <c r="H261" i="1"/>
  <c r="H126" i="1"/>
  <c r="H131" i="1"/>
  <c r="H111" i="1"/>
  <c r="H106" i="1"/>
  <c r="H326" i="1"/>
  <c r="H330" i="1"/>
  <c r="H321" i="1"/>
  <c r="H317" i="1"/>
  <c r="H313" i="1"/>
  <c r="H201" i="1"/>
  <c r="H197" i="1"/>
  <c r="H193" i="1"/>
  <c r="H189" i="1"/>
  <c r="H309" i="1"/>
  <c r="H305" i="1"/>
  <c r="H301" i="1"/>
  <c r="H297" i="1"/>
  <c r="H295" i="1"/>
  <c r="H292" i="1"/>
  <c r="H288" i="1"/>
  <c r="H285" i="1"/>
  <c r="H279" i="1"/>
  <c r="H185" i="1"/>
  <c r="H181" i="1"/>
  <c r="H177" i="1"/>
  <c r="H173" i="1"/>
  <c r="H171" i="1"/>
  <c r="H168" i="1"/>
  <c r="H164" i="1"/>
  <c r="H161" i="1"/>
  <c r="H155" i="1"/>
  <c r="H256" i="1"/>
  <c r="H228" i="1"/>
  <c r="H122" i="1"/>
  <c r="H118" i="1"/>
  <c r="H48" i="1" l="1"/>
  <c r="H21" i="1" s="1"/>
  <c r="H210" i="1"/>
  <c r="H351" i="1"/>
  <c r="H25" i="1" s="1"/>
  <c r="H337" i="1"/>
  <c r="H341" i="1" l="1"/>
  <c r="H23" i="1" s="1"/>
  <c r="H27" i="1" s="1"/>
  <c r="H31" i="1" l="1"/>
  <c r="H32" i="1" l="1"/>
  <c r="H34" i="1" s="1"/>
</calcChain>
</file>

<file path=xl/sharedStrings.xml><?xml version="1.0" encoding="utf-8"?>
<sst xmlns="http://schemas.openxmlformats.org/spreadsheetml/2006/main" count="463" uniqueCount="175">
  <si>
    <t>A</t>
  </si>
  <si>
    <t>B</t>
  </si>
  <si>
    <t>C</t>
  </si>
  <si>
    <t>D</t>
  </si>
  <si>
    <t>E</t>
  </si>
  <si>
    <t>F</t>
  </si>
  <si>
    <t>opis postavke</t>
  </si>
  <si>
    <t>količina</t>
  </si>
  <si>
    <t>enota</t>
  </si>
  <si>
    <t xml:space="preserve"> </t>
  </si>
  <si>
    <t>S =</t>
  </si>
  <si>
    <t>SS =</t>
  </si>
  <si>
    <t>1</t>
  </si>
  <si>
    <t>2</t>
  </si>
  <si>
    <t>DELA Z JEKLOM</t>
  </si>
  <si>
    <t>3</t>
  </si>
  <si>
    <t>RAZNO</t>
  </si>
  <si>
    <t>Mencingerjeva 7, 1000 Ljubljana</t>
  </si>
  <si>
    <t>Priprava in organizacija gradbišča z vsemi objekti, transportnimi potmi in delovni platoji, instalacijami in orodji, zagotovitvijo varnostnih in higiensko tehničnih pogojev in predpisnimi oznakami gradbišča, itn. Postavka vsebuje tudi izdelavo elaborata organizacije in ureditve gradbišča (objekti, transportne poti, delovni odri, skladišča, deponije, instalacije, gradbena mehanizacija, zagotavljanje varnosti pri delu, higiensko tehničnih pogojev, varovanja okolja in voda, itn.)</t>
  </si>
  <si>
    <t xml:space="preserve">Odstranitev gradbišča z demontažo in odvozom gradbiščnih naprav in objektov in zagotovitvijo prvotnega stanja na uporabljenih površinah. </t>
  </si>
  <si>
    <t>Sestavil: Marino Umer, univ.dipl.inž.grad.</t>
  </si>
  <si>
    <t>PREDDELA</t>
  </si>
  <si>
    <t>za enoto</t>
  </si>
  <si>
    <t>kpl</t>
  </si>
  <si>
    <t>LUKA KOPER, d.d., Vojkovo nabrežje 38, 6000 Koper</t>
  </si>
  <si>
    <t>Št. elaborata:  P–30829</t>
  </si>
  <si>
    <t>Ljubljana, avgust 2019</t>
  </si>
  <si>
    <t>IMK 55 d.o.o.</t>
  </si>
  <si>
    <t>P–30829</t>
  </si>
  <si>
    <t xml:space="preserve">OPOMBA 3:  PRED NABAVO MATERIALA, IZDELAVO IN MONTAŽO JE POTREBNO KONTROLIRATI VSE MERE NA OBJEKTU.
</t>
  </si>
  <si>
    <t>2.1</t>
  </si>
  <si>
    <t>DELA Z JEKLOM - HALA TH1</t>
  </si>
  <si>
    <t xml:space="preserve"> -profil 1x, ∅60.3x4...820mm (S235JR); 4,6kg</t>
  </si>
  <si>
    <t xml:space="preserve"> -vijačna zveza SIST EN 14399-4</t>
  </si>
  <si>
    <t xml:space="preserve">  (1x vijak, 1x matica, 2x podložki)  M16x85 10.9 HV</t>
  </si>
  <si>
    <t xml:space="preserve"> -pločevini 2x, t=8mm (S235JR); 1,6kg</t>
  </si>
  <si>
    <t xml:space="preserve"> -pločevini 2x, t=20mm (S235JR); 0,6kg</t>
  </si>
  <si>
    <t xml:space="preserve"> -profil 1x, L60x60x6…400mm (S235JR); 2,2kg</t>
  </si>
  <si>
    <t xml:space="preserve"> -pločevini 2x, t=8mm (S235JR); 2,2kg</t>
  </si>
  <si>
    <t xml:space="preserve"> -profila 2x, L60x60x6…1200mm (S235JR); 13,0kg</t>
  </si>
  <si>
    <t xml:space="preserve"> -pločevine 3x, t=8mm (S235JR); 3,8kg</t>
  </si>
  <si>
    <t>1x komplet:</t>
  </si>
  <si>
    <t xml:space="preserve"> -profil 1x, ∅108x4…4320mm (S235JR); 44,3kg</t>
  </si>
  <si>
    <t xml:space="preserve"> -pločevini 2x, t=10mm (S235JR); 7,1kg</t>
  </si>
  <si>
    <t xml:space="preserve"> -profil 1x, ∅108x4…6040mm (S235JR); 62,0kg</t>
  </si>
  <si>
    <t xml:space="preserve"> -profil 1x, ∅108x4…2420mm (S235JR); 24,8kg</t>
  </si>
  <si>
    <t xml:space="preserve"> -profil 1x, ∅108x4…3040mm (S235JR); 31,2kg</t>
  </si>
  <si>
    <t>2.2</t>
  </si>
  <si>
    <t>DELA Z JEKLOM - HALA TH2</t>
  </si>
  <si>
    <t xml:space="preserve"> -profil 1x, 1/4 ∅121x5…300mm (S235JR); 1,1kg</t>
  </si>
  <si>
    <t xml:space="preserve"> -profil 1x, ∅76.1x4…3000mm (S235JR); 21,3kg</t>
  </si>
  <si>
    <t xml:space="preserve"> -pločevini 2x, t=12mm (S235JR); 5,7kg</t>
  </si>
  <si>
    <t xml:space="preserve"> -pločevine 7x, t=12mm (S235JR); 37,5kg</t>
  </si>
  <si>
    <t xml:space="preserve"> -profil 1x, U140…1260mm (S235JR); 20,2kg</t>
  </si>
  <si>
    <t xml:space="preserve"> -pločevine 6x, t=8mm (S235JR); 5,7kg</t>
  </si>
  <si>
    <t xml:space="preserve"> -profil 1x, U100…4800mm (S235JR); 50,9kg</t>
  </si>
  <si>
    <t xml:space="preserve"> -pločevine 7x, t=12mm (S235JR); 8,0kg</t>
  </si>
  <si>
    <t xml:space="preserve"> -pločevine 17x, t=mm (S235JR); 9,9kg</t>
  </si>
  <si>
    <t xml:space="preserve"> -profili 8x, L50x50x5…1100mm (S235JR); 33,2kg</t>
  </si>
  <si>
    <t xml:space="preserve"> -profila 2x, L100x10...4880mm (S235JR); 147,4kg</t>
  </si>
  <si>
    <t xml:space="preserve"> -profila 2x, L100x10…3880mm (S235JR); 117,2kg</t>
  </si>
  <si>
    <t xml:space="preserve"> -profili 6x, L50x50x5…1100mm (S235JR); 24,9kg</t>
  </si>
  <si>
    <t xml:space="preserve"> -profil 1x, U140…2410mm (S235JR); 38,6kg</t>
  </si>
  <si>
    <t xml:space="preserve"> -pločevine 18x, t=8mm (S235JR); 17,0kg</t>
  </si>
  <si>
    <t xml:space="preserve"> -profil 1x, 1/4 ∅101.6x5..450mm (S235JR); 1,3kg</t>
  </si>
  <si>
    <t xml:space="preserve"> -profil 1x, 1/4 ∅88.9x4..300mm (S235JR); 0,6kg</t>
  </si>
  <si>
    <t xml:space="preserve"> -pločevine 4x, t=10mm (S235JR); 3,9kg</t>
  </si>
  <si>
    <t xml:space="preserve"> -napenjalki 2x M20-L355 (DIN1478)</t>
  </si>
  <si>
    <t xml:space="preserve"> -vijaki 4x M20x55 8.8 (SIST EN ISO 4017)</t>
  </si>
  <si>
    <t xml:space="preserve"> -matice 4x M20-8 (SIST EN ISO 4032)</t>
  </si>
  <si>
    <t xml:space="preserve"> -podložke 4x M20 (SIST EN ISO 7089)</t>
  </si>
  <si>
    <t xml:space="preserve"> -profil 1x, 1/4 ∅193.7x8..200mm (S235JR); 1,8kg</t>
  </si>
  <si>
    <t xml:space="preserve"> -profil 1x, 1/4 ∅193.7x8..400mm (S235JR); 3,7kg</t>
  </si>
  <si>
    <t xml:space="preserve"> -profil 1x, 1/4 ∅152.4x5..200mm (S235JR); 0,9kg</t>
  </si>
  <si>
    <t xml:space="preserve"> -profil 1x, 1/4 ∅152.4x5..400mm (S235JR); 1,8kg</t>
  </si>
  <si>
    <t xml:space="preserve"> -profil 1x, 1/4 ∅101.6x5..200mm (S235JR); 0,6kg</t>
  </si>
  <si>
    <t xml:space="preserve"> -profil 1x, 1/4 ∅76.1x4..150mm (S235JR); 0,3kg</t>
  </si>
  <si>
    <t xml:space="preserve"> -profil 1x, 1/4 ∅60.3x4..150mm (S235JR); 0,2kg</t>
  </si>
  <si>
    <t xml:space="preserve"> -profil 1x, 1/4 ∅42.4x3.6..100mm (S235JR); 0,2kg</t>
  </si>
  <si>
    <t xml:space="preserve"> -profil 1x, L40x40x4...1100mm (S235JR); 2,7kg</t>
  </si>
  <si>
    <t xml:space="preserve"> -profil 1x, L60x60x6...1370mm (S235JR); 7,4kg</t>
  </si>
  <si>
    <t xml:space="preserve"> -profil 1x, L70x70x7...1360mm (S235JR); 10,0kg</t>
  </si>
  <si>
    <t xml:space="preserve"> -profil 1x, L90x90x9...1350mm (S235JR); 16,5kg</t>
  </si>
  <si>
    <t>m2</t>
  </si>
  <si>
    <t>m</t>
  </si>
  <si>
    <t xml:space="preserve"> -vijačna zveza (SIST EN 14399-4)</t>
  </si>
  <si>
    <t>a)</t>
  </si>
  <si>
    <t>b)</t>
  </si>
  <si>
    <t xml:space="preserve"> -profila 2x, U140…5820mm (S235JR); 186,2kg</t>
  </si>
  <si>
    <t xml:space="preserve"> -pločevine 48x, t=8mm (S235JR); 67,8kg</t>
  </si>
  <si>
    <t xml:space="preserve"> -profila 2x, U140…4930mm (S235JR); 157,8kg</t>
  </si>
  <si>
    <t xml:space="preserve"> -pločevine 44x, t=8mm (S235JR); 62,2kg</t>
  </si>
  <si>
    <r>
      <t xml:space="preserve">Sanacija ukrivljenih spodnjih pasov (cevi ∅168.3) glavnih rešetkastih strešnih nosilcih z obojestransko zavaritvijo opor iz 2x profilov U140 in novimi spojnimi pločevinami. Profile in spojne pločevine prilagoditi in zavariti na objektu. V hali TH2 (osi A14 in A23) v skladu s </t>
    </r>
    <r>
      <rPr>
        <b/>
        <sz val="9"/>
        <rFont val="Arial CE"/>
        <family val="2"/>
        <charset val="238"/>
      </rPr>
      <t>poz. P17-1 in P17-2 na risbi št. TH2-31.</t>
    </r>
  </si>
  <si>
    <t>Priprava in izdelava projekta izvedenih del (PID)  sanacije jeklenih nosilnih konstrukcij hal TH1 in TH2.</t>
  </si>
  <si>
    <r>
      <t xml:space="preserve">OPOMBA 1:  </t>
    </r>
    <r>
      <rPr>
        <sz val="9"/>
        <rFont val="Arial CE"/>
        <charset val="238"/>
      </rPr>
      <t>Vse postavke dela z jeklom vsebujejo tudi izdelavo</t>
    </r>
    <r>
      <rPr>
        <b/>
        <sz val="9"/>
        <rFont val="Arial CE"/>
        <charset val="238"/>
      </rPr>
      <t xml:space="preserve"> delavnih platojev in/ali odrov v območjih sanacije </t>
    </r>
    <r>
      <rPr>
        <sz val="9"/>
        <rFont val="Arial CE"/>
        <charset val="238"/>
      </rPr>
      <t>jeklenih konstrukcij; transport materiala in opreme do območij sanacije na objektu, vključno s potrebno napeljavo za delo (elektrika, stisnjen zrak, itn.); manipulacijo materiala in opreme, vrtanje lukenj, vijačenje in varjenje na montaži, prilagoditve dolžin elementov, niveliranje elementov, itn.</t>
    </r>
  </si>
  <si>
    <r>
      <t>OPOMBA 2</t>
    </r>
    <r>
      <rPr>
        <sz val="9"/>
        <rFont val="Arial CE"/>
        <charset val="238"/>
      </rPr>
      <t xml:space="preserve">: Vse postavke dela z jeklom vsebujejo tudi </t>
    </r>
    <r>
      <rPr>
        <b/>
        <sz val="9"/>
        <rFont val="Arial CE"/>
        <charset val="238"/>
      </rPr>
      <t>izvedbo zaščite proti koroziji (PKZ)</t>
    </r>
    <r>
      <rPr>
        <sz val="9"/>
        <rFont val="Arial CE"/>
        <charset val="238"/>
      </rPr>
      <t xml:space="preserve"> novih elementov jeklenih konstrukcij, saniranih elementov obstoječih jeklenih konstrukcij na objektu ter popravila poškodovane PKZ na objektu zaradi sanacijskih del; PKZ vsebuje pripravo površin s peskanjem (ali pnevmatskim igličnim odstranjevalcem rje in premazov) do stopnje Sa2½ (v delavnici) oziroma St2 (na objektu) ter izvedbo zaščite proti koroziji s sistemom premazov (temeljni - epoksi, vmesni premazi - epoksi, pokrivni premaz - poluretan, v skupni debelini suhega filma </t>
    </r>
    <r>
      <rPr>
        <b/>
        <sz val="9"/>
        <rFont val="Arial CE"/>
        <charset val="238"/>
      </rPr>
      <t>180μm</t>
    </r>
    <r>
      <rPr>
        <sz val="9"/>
        <rFont val="Arial CE"/>
        <charset val="238"/>
      </rPr>
      <t>).</t>
    </r>
  </si>
  <si>
    <r>
      <t xml:space="preserve">OPOMBA 4:  Na objektu izvajati dela pri zunanjih sunkih vetra ne več kot 7m/s </t>
    </r>
    <r>
      <rPr>
        <sz val="9"/>
        <rFont val="Arial CE"/>
        <charset val="238"/>
      </rPr>
      <t>(na koti +20m od tal)</t>
    </r>
    <r>
      <rPr>
        <b/>
        <sz val="9"/>
        <rFont val="Arial CE"/>
        <charset val="238"/>
      </rPr>
      <t xml:space="preserve">. </t>
    </r>
    <r>
      <rPr>
        <sz val="9"/>
        <rFont val="Arial CE"/>
        <charset val="238"/>
      </rPr>
      <t>Posamezna dela začeti in zaključiti v istem dnevu. Ne pustiti oslabljen objekt (odstranjeni konstrukcijski elementi, itn.) izven dnevnega delovnega časa.</t>
    </r>
  </si>
  <si>
    <r>
      <t xml:space="preserve">Izdelava in montaža novih prečnih palic iz okroglih cevi ∅60.3x4mm med zgornja pasova glavnih rešetkastih strešnih nosilcev v območjih priključkov bočnega podpiranja na strešno zavetrovanje. Palice s spojnimi pločevinami so varjene izvedbe, montaža z varjenjem. V hali TH1 v skladu s </t>
    </r>
    <r>
      <rPr>
        <b/>
        <sz val="9"/>
        <rFont val="Arial CE"/>
        <charset val="238"/>
      </rPr>
      <t>poz. B4 na risbi št. TH1-1.</t>
    </r>
  </si>
  <si>
    <r>
      <t xml:space="preserve">Zamenjava obstoječih vijakov M16 4.6 z novimi bolj nosilnimi visokotrdnostnimi vijaki M16 10.9 HV v spojih zgornjih pasov glavnih rešetkastih strešnih nosilcev (spoji segmenti I-II in II-III). Istočasno demontirati in zamenjati po en vijak naenkrat. V hali TH1 v skladu s </t>
    </r>
    <r>
      <rPr>
        <b/>
        <sz val="9"/>
        <rFont val="Arial CE"/>
        <charset val="238"/>
      </rPr>
      <t>poz. B5 na risbi št. TH1-1.</t>
    </r>
  </si>
  <si>
    <r>
      <t xml:space="preserve">Zamenjava obstoječih vijakov M16 4.6 z novimi bolj nosilnimi visokotrdnostnimi vijaki M16 10.9 HV v spojih horizontalnih palic strešnega zavetrovanja med osmi 2`-1` na koti cca. +12.8m. Istočasno demontirati in zamenjati po en vijak naenkrat. V hali TH1 v skladu s </t>
    </r>
    <r>
      <rPr>
        <b/>
        <sz val="9"/>
        <rFont val="Arial CE"/>
        <charset val="238"/>
      </rPr>
      <t>poz. B5` na risbi št. TH1-1.</t>
    </r>
  </si>
  <si>
    <r>
      <t xml:space="preserve">Izdelava in montaža novih diagonalnih palic iz profila L60x60x6 v zgornji del rešetkastih fasadnih stebrov S2 (h=8m). Montaža spojnih pločevin in profilov z varjenjem. V hali TH1 v skladu s </t>
    </r>
    <r>
      <rPr>
        <b/>
        <sz val="9"/>
        <rFont val="Arial CE"/>
        <charset val="238"/>
      </rPr>
      <t>poz. D1 na risbi št. TH1-2.</t>
    </r>
  </si>
  <si>
    <r>
      <t xml:space="preserve">Izdelava in montaža novih bočnih opornih palic iz profila L60x60x6 za stabilizacijo rešetkastih fasadnih stebrov S2, S3 in S4. Montaža spojnih pločevin in profilov z varjenjem. V hali TH1 v skladu s </t>
    </r>
    <r>
      <rPr>
        <b/>
        <sz val="9"/>
        <rFont val="Arial CE"/>
        <charset val="238"/>
      </rPr>
      <t>poz. D2 na risbi št. TH1-2.</t>
    </r>
  </si>
  <si>
    <r>
      <t xml:space="preserve">Zamenjava ukrivljenih horizontalnih palic strešnega zavetrovanja z novimi palicami iz profil ∅108x4. Istočasno demontirati in zamenjati po eno
horizontalno palico naenkrat. Palice s spojnimi pločevinami so varjene izvedbe, montaža z varjenjem.  V hali TH1 v skladu s </t>
    </r>
    <r>
      <rPr>
        <b/>
        <sz val="9"/>
        <rFont val="Arial CE"/>
        <charset val="238"/>
      </rPr>
      <t>poz. B1 na risbi št. TH1-1.</t>
    </r>
  </si>
  <si>
    <r>
      <t xml:space="preserve">Zamenjava ukrivljenih diagonalnih palic strešnega zavetrovanja v enam polju z novimi palicami iz profilov ∅108x4. Istočasno demontirati in zamenjati po eno križno polje diagonalnih palic naenkrat. Palice s spojnimi pločevinami so varjene izvedbe, montaža z varjenjem.  V hali TH1 v skladu s </t>
    </r>
    <r>
      <rPr>
        <b/>
        <sz val="9"/>
        <rFont val="Arial CE"/>
        <charset val="238"/>
      </rPr>
      <t>poz. B2.A, B2.B in B3 na risbi št. TH1-1.</t>
    </r>
  </si>
  <si>
    <r>
      <t xml:space="preserve">Zamenjava poškodovanih bočnih opor (okrogli palici) rešetkastega fasadnega stebra S4 (zahodna fasada) z novima okroglima palicama ∅20. Palice prilagoditi in zavariti na obstoječe spojne pločevine. V hali TH1 v skladu s </t>
    </r>
    <r>
      <rPr>
        <b/>
        <sz val="9"/>
        <rFont val="Arial CE"/>
        <charset val="238"/>
      </rPr>
      <t>poz. D3 na risbi št. TH1-2.</t>
    </r>
  </si>
  <si>
    <r>
      <t xml:space="preserve"> -profila 2x, ∅20…1500mm (</t>
    </r>
    <r>
      <rPr>
        <b/>
        <sz val="9"/>
        <rFont val="Arial CE"/>
        <charset val="238"/>
      </rPr>
      <t>355JR</t>
    </r>
    <r>
      <rPr>
        <sz val="9"/>
        <rFont val="Arial CE"/>
        <family val="2"/>
        <charset val="238"/>
      </rPr>
      <t>); 7,4kg</t>
    </r>
  </si>
  <si>
    <r>
      <t xml:space="preserve">Sanacija poškodovanega vertikalnega pasu (okrogla cev) rešetkastega fasadnega stebra S4 (zahodna fasada) z zavaritvijo profila U140 na vertikalni pas z novimi spojnimi pločevinami. Profil in spojne pločevine prilagoditi in zavariti na objektu. V hali TH1 v skladu s </t>
    </r>
    <r>
      <rPr>
        <b/>
        <sz val="9"/>
        <rFont val="Arial CE"/>
        <charset val="238"/>
      </rPr>
      <t>poz. D4 na risbi št. TH1-2.</t>
    </r>
  </si>
  <si>
    <r>
      <t xml:space="preserve">Sanacija poškodovanih horizontalnih fasadnih leg (okrogle cevi) v pregradni steni z dovaritvijo profilov U100. Profile in spojne pločevine prilagoditi in zavariti na objektu. V hali TH1 v skladu s </t>
    </r>
    <r>
      <rPr>
        <b/>
        <sz val="9"/>
        <rFont val="Arial CE"/>
        <charset val="238"/>
      </rPr>
      <t>poz. C1 na risbi št. TH1-3.</t>
    </r>
  </si>
  <si>
    <r>
      <t xml:space="preserve">Zamenjava poškodovanih rešetk iz okroglih cevi pod križnim zavetrovanjem stebrov S2-S3 in S4-S4 v pregradni steni. Novi rešetki izdelati na objektu iz profilov L100x100x10 (zg. in sp. pas) in L50x50x5 (diagonale).  Profile prilagoditi in zavariti na objektu; zg. in sp. pas zavariti na obstoječe spojne pločevine fasadnih stebrov. V hali TH1 v skladu s </t>
    </r>
    <r>
      <rPr>
        <b/>
        <sz val="9"/>
        <rFont val="Arial CE"/>
        <charset val="238"/>
      </rPr>
      <t>poz. C2.a in C2.b na risbi št. TH1-3.</t>
    </r>
  </si>
  <si>
    <r>
      <t xml:space="preserve">Sanacija poškodb (vbočitev stene cevi) na vertikalnih pasovih rešetkastih fasadnih stebrov S4 v pregradni steni z zavaritvijo zaplat iz 1/4 okrogle cevi ∅101.6x5...450mm. Zaplate prilagoditi in zavariti na objektu. V hali TH1 v skladu s </t>
    </r>
    <r>
      <rPr>
        <b/>
        <sz val="9"/>
        <rFont val="Arial CE"/>
        <charset val="238"/>
      </rPr>
      <t>poz. C3 na risbi št. TH1-3.</t>
    </r>
  </si>
  <si>
    <r>
      <t xml:space="preserve">Sanacija poškodb (vbočitev stene cevi) na vertikalnih pasovih rešetkastih fasadnih stebrov S3 v pregradni steni z zavaritvijo zaplat iz 1/4 okrogle cevi ∅88,9x4..300mm. Zaplate prilagoditi in zavariti na objektu. V hali TH1 v skladu s </t>
    </r>
    <r>
      <rPr>
        <b/>
        <sz val="9"/>
        <rFont val="Arial CE"/>
        <charset val="238"/>
      </rPr>
      <t>poz. C4 na risbi št. TH1-3.</t>
    </r>
  </si>
  <si>
    <r>
      <t xml:space="preserve">Zamenjava poškodovanih križnih diagonal (okrogle palice) med stebroma S2-S3 in S4-S4 v pregradni steni. Nove križne diagonale so okrogle palice ∅20 z napenjalkami. Istočasno demontirati in zamenjati po eno palico naenkrat. Palice s spojnimi pločevinami so varjene izvedbe, montaža z vijačenjem na obstoječe spojne pločevine na fasadnih stebrih. V hali TH1 v skladu s </t>
    </r>
    <r>
      <rPr>
        <b/>
        <sz val="9"/>
        <rFont val="Arial CE"/>
        <charset val="238"/>
      </rPr>
      <t>poz. C5.a in C5.b na risbi št. TH1-3.</t>
    </r>
  </si>
  <si>
    <r>
      <t xml:space="preserve"> -profila 2x, ∅20...1500mm (</t>
    </r>
    <r>
      <rPr>
        <b/>
        <sz val="9"/>
        <rFont val="Arial CE"/>
        <charset val="238"/>
      </rPr>
      <t>S355JR</t>
    </r>
    <r>
      <rPr>
        <sz val="9"/>
        <rFont val="Arial CE"/>
        <family val="2"/>
        <charset val="238"/>
      </rPr>
      <t>); 7,4kg</t>
    </r>
  </si>
  <si>
    <r>
      <t xml:space="preserve"> -profila 2x, ∅20…L1 (</t>
    </r>
    <r>
      <rPr>
        <b/>
        <sz val="9"/>
        <rFont val="Arial CE"/>
        <charset val="238"/>
      </rPr>
      <t>S355JR</t>
    </r>
    <r>
      <rPr>
        <sz val="9"/>
        <rFont val="Arial CE"/>
        <family val="2"/>
        <charset val="238"/>
      </rPr>
      <t>); 20,8kg</t>
    </r>
  </si>
  <si>
    <r>
      <t xml:space="preserve"> -profila 2x, ∅20…L2 (</t>
    </r>
    <r>
      <rPr>
        <b/>
        <sz val="9"/>
        <rFont val="Arial CE"/>
        <charset val="238"/>
      </rPr>
      <t>S355JR</t>
    </r>
    <r>
      <rPr>
        <sz val="9"/>
        <rFont val="Arial CE"/>
        <family val="2"/>
        <charset val="238"/>
      </rPr>
      <t>); 17,4kg</t>
    </r>
  </si>
  <si>
    <r>
      <t xml:space="preserve">Sanacija izrezanih lukenj v profilih (okrogle cevi) glavnih rešetkastih strešnih nosilcih z zavaritvijo okroglih palic ∅16 vzdolž osi profila ob robova podaljšanih lukenj. V hali TH1 v skladu z </t>
    </r>
    <r>
      <rPr>
        <b/>
        <sz val="9"/>
        <rFont val="Arial CE"/>
        <charset val="238"/>
      </rPr>
      <t>detajlom A1 na risbi št. TH1-4.</t>
    </r>
  </si>
  <si>
    <r>
      <t xml:space="preserve"> -profila 2x, ∅16…250mm (</t>
    </r>
    <r>
      <rPr>
        <b/>
        <sz val="9"/>
        <rFont val="Arial CE"/>
        <charset val="238"/>
      </rPr>
      <t>S355JR</t>
    </r>
    <r>
      <rPr>
        <sz val="9"/>
        <rFont val="Arial CE"/>
        <family val="2"/>
        <charset val="238"/>
      </rPr>
      <t>); 0,8kg</t>
    </r>
  </si>
  <si>
    <r>
      <t xml:space="preserve">Sanacija poškodb (vbočitev stene cevi ∅168.3x4.9 ali ∅168.3x6.3) na glavnih rešetkastih strešnih nosilcih z zavaritvijo zaplat iz 1/4 okrogle cevi ∅193.7x8. Zaplate prilagoditi in zavariti na objektu. V hali TH1 v skladu z </t>
    </r>
    <r>
      <rPr>
        <b/>
        <sz val="9"/>
        <rFont val="Arial CE"/>
        <charset val="238"/>
      </rPr>
      <t>detajlom A2 na risbi št. TH1-5.</t>
    </r>
  </si>
  <si>
    <r>
      <t xml:space="preserve">Sanacija poškodb (vbočitev stene cevi ∅133x5 ali ∅133x6.3) na glavnih rešetkastih strešnih nosilcih z zavaritvijo zaplat iz 1/4 okrogle cevi ∅152.4x5..200mm. Zaplate prilagoditi in zavariti na objektu. V hali TH1 v skladu z </t>
    </r>
    <r>
      <rPr>
        <b/>
        <sz val="9"/>
        <rFont val="Arial CE"/>
        <charset val="238"/>
      </rPr>
      <t>detajlom A3 na risbi št. TH1-6.</t>
    </r>
  </si>
  <si>
    <r>
      <t xml:space="preserve">Sanacija poškodb (vbočitev stene cevi ∅88.9x4 ali ∅88.9x5.6) na glavnih rešetkastih strešnih nosilcih z zavaritvijo zaplat iz 1/4 okrogle cevi ∅101.6x5..200mm. Zaplate prilagoditi in zavariti na objektu. V hali TH1 v skladu z </t>
    </r>
    <r>
      <rPr>
        <b/>
        <sz val="9"/>
        <rFont val="Arial CE"/>
        <charset val="238"/>
      </rPr>
      <t>detajlom A4 na risbi št. TH1-7.</t>
    </r>
  </si>
  <si>
    <r>
      <t xml:space="preserve">Sanacija poškodb (vbočitev stene cevi ∅60.3x3.2 ali ∅57x3.2) na glavnih rešetkastih strešnih nosilcih z zavaritvijo zaplat iz 1/4 okrogle cevi ∅76.1x4..150mm. Zaplate prilagoditi in zavariti na objektu. V hali TH1 v skladu z </t>
    </r>
    <r>
      <rPr>
        <b/>
        <sz val="9"/>
        <rFont val="Arial CE"/>
        <charset val="238"/>
      </rPr>
      <t>detajlom A5 na risbi št. TH1-8.</t>
    </r>
  </si>
  <si>
    <r>
      <t xml:space="preserve">Sanacija poškodb (vbočitev stene cevi ∅51x3.2 ali ∅48.3x3.6) na glavnih rešetkastih strešnih nosilcih z zavaritvijo zaplat iz 1/4 okrogle cevi ∅60.3x4..150mm. Zaplate prilagoditi in zavariti na objektu.V hali TH1 v skladu z </t>
    </r>
    <r>
      <rPr>
        <b/>
        <sz val="9"/>
        <rFont val="Arial CE"/>
        <charset val="238"/>
      </rPr>
      <t>detajlom A6 na risbi št. TH1-9.</t>
    </r>
  </si>
  <si>
    <r>
      <t xml:space="preserve">Sanacija poškodb (vbočitev stene cevi ∅33.7x2.9) na glavnih rešetkastih strešnih nosilcih z zavaritvijo zaplat iz 1/4 okrogle cevi ∅42.4x3.6..100mm. Zaplate prilagoditi in zavariti na objektu. V hali TH1 v skladu z </t>
    </r>
    <r>
      <rPr>
        <b/>
        <sz val="9"/>
        <rFont val="Arial CE"/>
        <charset val="238"/>
      </rPr>
      <t>detajlom A7 na risbi št. TH1-10.</t>
    </r>
  </si>
  <si>
    <r>
      <t xml:space="preserve">Sanacija ukrivljenih palic iz cevi ∅33.7 na glavnih rešetkastih strešnih nosilcih z zavaritvijo opor iz profilov L40x40x4. V hali TH1 v skladu z </t>
    </r>
    <r>
      <rPr>
        <b/>
        <sz val="9"/>
        <rFont val="Arial CE"/>
        <charset val="238"/>
      </rPr>
      <t>detajlom B1 na risbi št. TH1-11.</t>
    </r>
  </si>
  <si>
    <r>
      <t xml:space="preserve">Sanacija ukrivljenih palic iz cevi ∅51x3.2 na glavnih rešetkastih strešnih nosilcih z zavaritvijo opor iz profilov L60x60x6. V hali TH1 v skladu z </t>
    </r>
    <r>
      <rPr>
        <b/>
        <sz val="9"/>
        <rFont val="Arial CE"/>
        <charset val="238"/>
      </rPr>
      <t>detajlom B2 na risbi št. TH1-12.</t>
    </r>
  </si>
  <si>
    <r>
      <t xml:space="preserve">Sanacija ukrivljenih palic iz cevi ∅57x3.2 ali ∅60.3x3.2 na glavnih rešetkastih strešnih nosilcih z zavaritvijo opor iz profilov L70x70x7. V hali TH1 v skladu z </t>
    </r>
    <r>
      <rPr>
        <b/>
        <sz val="9"/>
        <rFont val="Arial CE"/>
        <charset val="238"/>
      </rPr>
      <t>detajloma B3 in B4 na risbah št. TH1-13 in TH1-14.</t>
    </r>
  </si>
  <si>
    <r>
      <t xml:space="preserve">Sanacija ukrivljenih palic iz cevi ∅88.9x4 na glavnih rešetkastih strešnih nosilcih z zavaritvijo opor iz profilov L90x90x9. V hali TH1 v skladu z </t>
    </r>
    <r>
      <rPr>
        <b/>
        <sz val="9"/>
        <rFont val="Arial CE"/>
        <charset val="238"/>
      </rPr>
      <t>detajlom B5 na risbi št. TH1-15.</t>
    </r>
  </si>
  <si>
    <r>
      <t xml:space="preserve">Popravilo vzdolžnih razpok na cevi ∅88.9x4 strešne lege z izbrušenjem in zavaritvijo razpok. Ocena skupne dolžine razpok je cca. 1m. V hali TH1 (os A20) v skladu z poz. </t>
    </r>
    <r>
      <rPr>
        <b/>
        <sz val="9"/>
        <rFont val="Arial CE"/>
        <charset val="238"/>
      </rPr>
      <t>N25.c na risbi št. TH1-40</t>
    </r>
    <r>
      <rPr>
        <sz val="9"/>
        <rFont val="Arial CE"/>
        <family val="2"/>
        <charset val="238"/>
      </rPr>
      <t>.</t>
    </r>
  </si>
  <si>
    <r>
      <t>Popravilo protikorozijske zaščite (PKZ) lokalno močno dotrajanega območja spodnjega pasu glavnega rešetkastega strešnega nosilca z ročnim čiščenjem korodirane površine do stopnje St2 ter zaščita s premazi temeljni-epoksi, vmesni-epoksi in pokrivni-poliuretan do končne debeline suhega filma 180</t>
    </r>
    <r>
      <rPr>
        <sz val="9"/>
        <rFont val="Symbol"/>
        <family val="1"/>
        <charset val="2"/>
      </rPr>
      <t>m</t>
    </r>
    <r>
      <rPr>
        <sz val="9"/>
        <rFont val="Arial CE"/>
        <family val="2"/>
        <charset val="238"/>
      </rPr>
      <t>m. Ocena površine za popravilo je cca. 0,2m</t>
    </r>
    <r>
      <rPr>
        <vertAlign val="superscript"/>
        <sz val="9"/>
        <rFont val="Arial CE"/>
        <charset val="238"/>
      </rPr>
      <t>2</t>
    </r>
    <r>
      <rPr>
        <sz val="9"/>
        <rFont val="Arial CE"/>
        <family val="2"/>
        <charset val="238"/>
      </rPr>
      <t xml:space="preserve">. V hali TH1 (os B1) v skladu z </t>
    </r>
    <r>
      <rPr>
        <b/>
        <sz val="9"/>
        <rFont val="Arial CE"/>
        <charset val="238"/>
      </rPr>
      <t>poz. N29 na risbi št. TH1-44.</t>
    </r>
  </si>
  <si>
    <r>
      <t xml:space="preserve">Izdelava in montaža novih prečnih palic iz okroglih cevi ∅60.3x4mm med zgornja pasova glavnih rešetkastih strešnih nosilcev v območjih priključkov bočnega podpiranja na strešno zavetrovanje. Palice s spojnimi pločevinami so varjene izvedbe, montaža z varjenjem. V hali TH2 v skladu s </t>
    </r>
    <r>
      <rPr>
        <b/>
        <sz val="9"/>
        <rFont val="Arial CE"/>
        <charset val="238"/>
      </rPr>
      <t>poz. B4 na risbi št. TH2-1.</t>
    </r>
  </si>
  <si>
    <r>
      <t xml:space="preserve">Zamenjava obstoječih vijakov M16 4.6 z novimi bolj nosilnimi visokotrdnostnimi vijaki M16 10.9 HV v spojih zgornjih pasov glavnih rešetkastih strešnih nosilcev (spoji segmenti I-II in II-III). Istočasno demontirati in zamenjati po en vijak naenkrat. V hali TH2 v skladu s </t>
    </r>
    <r>
      <rPr>
        <b/>
        <sz val="9"/>
        <rFont val="Arial CE"/>
        <charset val="238"/>
      </rPr>
      <t>poz. B5 na risbi št. TH2-1.</t>
    </r>
  </si>
  <si>
    <r>
      <t xml:space="preserve">Zamenjava obstoječih vijakov M16 4.6 z novimi bolj nosilnimi visokotrdnostnimi vijaki M16 10.9 HV v spojih horizontalnih palic strešnega zavetrovanja med osmi 1-2 na koti cca. +12.8m. Istočasno demontirati in zamenjati po en vijak naenkrat. V hali TH2 v skladu s </t>
    </r>
    <r>
      <rPr>
        <b/>
        <sz val="9"/>
        <rFont val="Arial CE"/>
        <charset val="238"/>
      </rPr>
      <t>poz. B5` na risbi št. TH2-1.</t>
    </r>
  </si>
  <si>
    <r>
      <t xml:space="preserve">Izdelava in montaža novih diagonalnih palic iz profilov L60x60x6 v zgornji del rešetkastih fasadnih stebrov S2 (h=8m). Montaža spojnih pločevin in profilov z varjenjem. V hali TH2 v skladu s </t>
    </r>
    <r>
      <rPr>
        <b/>
        <sz val="9"/>
        <rFont val="Arial CE"/>
        <charset val="238"/>
      </rPr>
      <t>poz. D1 na risbi št. TH2-2.</t>
    </r>
  </si>
  <si>
    <r>
      <t xml:space="preserve">Izdelava in montaža novih bočnih opornih palic iz profilov L60x60x6 za stabilizacijo rešetkastih fasadnih stebrov S2, S3 in S4. Montaža spojnih pločevin in profilov z varjenjem. V hali TH2 v skladu s </t>
    </r>
    <r>
      <rPr>
        <b/>
        <sz val="9"/>
        <rFont val="Arial CE"/>
        <charset val="238"/>
      </rPr>
      <t>poz. D2 na risbi št. TH2-2.</t>
    </r>
  </si>
  <si>
    <r>
      <t xml:space="preserve">Zamenjava ukrivljenih horizontalnih palic strešnega zavetrovanja z novimi palicami iz profil ∅108x4. Istočasno demontirati in zamenjati po eno
horizontalno palico naenkrat. Palice s spojnimi pločevinami so varjene izvedbe, montaža z varjenjem.  V hali TH2 v skladu s </t>
    </r>
    <r>
      <rPr>
        <b/>
        <sz val="9"/>
        <rFont val="Arial CE"/>
        <charset val="238"/>
      </rPr>
      <t>poz. B1 na risbi št. TH2-1.</t>
    </r>
  </si>
  <si>
    <r>
      <t xml:space="preserve">Zamenjava ukrivljenih diagonalnih palic strešnega zavetrovanja v enam polju z novimi palicami iz profilov ∅108x4. Istočasno demontirati in zamenjati po eno križno polje diagonalnih palic naenkrat. Palice s spojnimi pločevinami so varjene izvedbe, montaža z varjenjem.  V hali TH2 v skladu s </t>
    </r>
    <r>
      <rPr>
        <b/>
        <sz val="9"/>
        <rFont val="Arial CE"/>
        <charset val="238"/>
      </rPr>
      <t>poz. B2.A, B2.B in B3 na risbi št. TH2-1.</t>
    </r>
  </si>
  <si>
    <r>
      <t xml:space="preserve">Zamenjava ukrivljene diagonalne palice na koti cca. +19m strešnega zavetrovanja z novo palico iz profila ∅76.1x4. Zamnejavo palice izvesti v različnem času kot zamenjavo drugih diagonalnih palic strešnega zavetrovanja. Pločevini in profil prilagoditi in zavariti na objektu.  V hali TH2 v skladu s </t>
    </r>
    <r>
      <rPr>
        <b/>
        <sz val="9"/>
        <rFont val="Arial CE"/>
        <charset val="238"/>
      </rPr>
      <t>poz. B7 na risbi št. TH2-1.</t>
    </r>
  </si>
  <si>
    <r>
      <t xml:space="preserve">Sanacija poškodb (vbočitev stene cevi) na diagonalnih palicah strešnega zavetrovanja z zavaritvijo zaplat iz 1/4 okrogle cevi ∅121x5..300mm. Zaplati prilagoditi in zavariti na objektu. V hali TH2 v skladu s </t>
    </r>
    <r>
      <rPr>
        <b/>
        <sz val="9"/>
        <rFont val="Arial CE"/>
        <charset val="238"/>
      </rPr>
      <t>poz. B6 na risbi št. TH2-1.</t>
    </r>
  </si>
  <si>
    <r>
      <t xml:space="preserve">Zamenjava poškodovanih bočnih opor (okrogle palice) rešetkastih fasadnih stebrov S3 in S4 (zahodna fasada) z novimi okroglimi palicami ∅20. Palice prilagoditi in zavariti na obstoječe spojne pločevine. V hali TH2 v skladu s </t>
    </r>
    <r>
      <rPr>
        <b/>
        <sz val="9"/>
        <rFont val="Arial CE"/>
        <charset val="238"/>
      </rPr>
      <t>poz. D3 na risbi št. TH2-2.</t>
    </r>
  </si>
  <si>
    <r>
      <t xml:space="preserve"> -profili 4x, ∅20…1500mm (</t>
    </r>
    <r>
      <rPr>
        <b/>
        <sz val="9"/>
        <rFont val="Arial CE"/>
        <charset val="238"/>
      </rPr>
      <t>355JR</t>
    </r>
    <r>
      <rPr>
        <sz val="9"/>
        <rFont val="Arial CE"/>
        <family val="2"/>
        <charset val="238"/>
      </rPr>
      <t>); 14,8kg</t>
    </r>
  </si>
  <si>
    <r>
      <t xml:space="preserve">Sanacija poškodovanih vertikalnih pasov (okrogle cevi) rešetkastih fasadnih stebrov S2, S3 in S4 (zahodna fasada) z zavaritvijo profilov U140 na vertikalne pasove z novimi spojnimi pločevinami. Profili in spojne pločevine prilagoditi in zavariti na objektu. V hali TH2 v skladu s </t>
    </r>
    <r>
      <rPr>
        <b/>
        <sz val="9"/>
        <rFont val="Arial CE"/>
        <charset val="238"/>
      </rPr>
      <t>poz. D4 na risbi št. TH2-2.</t>
    </r>
  </si>
  <si>
    <r>
      <t xml:space="preserve">Sanacija izrezanih lukenj v profilih (okrogle cevi) glavnih rešetkastih strešnih nosilcih z zavaritvijo okroglih palic ∅16 vzdolž osi profila ob robova podaljšanih lukenj. V hali TH2 v skladu z </t>
    </r>
    <r>
      <rPr>
        <b/>
        <sz val="9"/>
        <rFont val="Arial CE"/>
        <charset val="238"/>
      </rPr>
      <t>detajlom A1 na risbi št. TH2-3.</t>
    </r>
  </si>
  <si>
    <r>
      <t xml:space="preserve">Sanacija poškodb (vbočitev stene cevi ∅168.3x4.9 ali ∅168.3x6.3) na glavnih rešetkastih strešnih nosilcih z zavaritvijo zaplat iz 1/4 okrogle cevi ∅193.7x8. Zaplate prilagoditi in zavariti na objektu. V hali TH2 v skladu z </t>
    </r>
    <r>
      <rPr>
        <b/>
        <sz val="9"/>
        <rFont val="Arial CE"/>
        <charset val="238"/>
      </rPr>
      <t>detajlom A2 na risbi št. TH2-4.</t>
    </r>
  </si>
  <si>
    <r>
      <t xml:space="preserve">Sanacija poškodb (vbočitev stene cevi ∅133x5 ali ∅133x6.3) na glavnih rešetkastih strešnih nosilcih z zavaritvijo zaplat iz 1/4 okrogle cevi ∅152.4x5..200mm. Zaplate prilagoditi in zavariti na objektu. V hali TH2 v skladu z </t>
    </r>
    <r>
      <rPr>
        <b/>
        <sz val="9"/>
        <rFont val="Arial CE"/>
        <charset val="238"/>
      </rPr>
      <t>detajlom A3 na risbi št. TH2-5.</t>
    </r>
  </si>
  <si>
    <r>
      <t xml:space="preserve">Sanacija poškodb (vbočitev stene cevi ∅88.9x4 ali ∅88.9x5.6) na glavnih rešetkastih strešnih nosilcih z zavaritvijo zaplat iz 1/4 okrogle cevi ∅101.6x5..200mm. Zaplate prilagoditi in zavariti na objektu. V hali TH2 v skladu z </t>
    </r>
    <r>
      <rPr>
        <b/>
        <sz val="9"/>
        <rFont val="Arial CE"/>
        <charset val="238"/>
      </rPr>
      <t>detajlom A4 na risbi št. TH2-6.</t>
    </r>
  </si>
  <si>
    <r>
      <t xml:space="preserve">Sanacija poškodb (vbočitev stene cevi ∅60.3x3.2 ali ∅57x3.2) na glavnih rešetkastih strešnih nosilcih z zavaritvijo zaplat iz 1/4 okrogle cevi ∅76.1x4..150mm. Zaplate prilagoditi in zavariti na objektu. V hali TH2 v skladu z </t>
    </r>
    <r>
      <rPr>
        <b/>
        <sz val="9"/>
        <rFont val="Arial CE"/>
        <charset val="238"/>
      </rPr>
      <t>detajlom A5 na risbi št. TH2-7.</t>
    </r>
  </si>
  <si>
    <r>
      <t xml:space="preserve">Sanacija poškodb (vbočitev stene cevi ∅33.7x2.9) na glavnih rešetkastih strešnih nosilcih z zavaritvijo zaplat iz 1/4 okrogle cevi ∅42.4x3.6..100mm. Zaplate prilagoditi in zavariti na objektu. V hali TH2 v skladu z </t>
    </r>
    <r>
      <rPr>
        <b/>
        <sz val="9"/>
        <rFont val="Arial CE"/>
        <charset val="238"/>
      </rPr>
      <t>detajlom A7 na risbi št. TH1-9.</t>
    </r>
  </si>
  <si>
    <r>
      <t xml:space="preserve">Sanacija ukrivljenih palic iz cevi ∅33.7 na glavnih rešetkastih strešnih nosilcih z zavaritvijo opor iz profilov L40x40x4. V hali TH2 v skladu z </t>
    </r>
    <r>
      <rPr>
        <b/>
        <sz val="9"/>
        <rFont val="Arial CE"/>
        <charset val="238"/>
      </rPr>
      <t>detajlom B1 na risbi št. TH1-10.</t>
    </r>
  </si>
  <si>
    <r>
      <t xml:space="preserve">Sanacija ukrivljenih palic iz cevi ∅51x3.2 na glavnih rešetkastih strešnih nosilcih z zavaritvijo opor iz profilov L60x60x6. V hali TH2 v skladu z </t>
    </r>
    <r>
      <rPr>
        <b/>
        <sz val="9"/>
        <rFont val="Arial CE"/>
        <charset val="238"/>
      </rPr>
      <t>detajlom B2 na risbi št. TH2-11.</t>
    </r>
  </si>
  <si>
    <r>
      <t xml:space="preserve">Sanacija ukrivljenih palic iz cevi ∅57x3.2 ali ∅60.3x3.2 na glavnih rešetkastih strešnih nosilcih z zavaritvijo opor iz profilov L70x70x7. V hali TH2 v skladu z </t>
    </r>
    <r>
      <rPr>
        <b/>
        <sz val="9"/>
        <rFont val="Arial CE"/>
        <charset val="238"/>
      </rPr>
      <t>detajloma B3 in B4 na risbah št. TH2-12 in TH1-13.</t>
    </r>
  </si>
  <si>
    <r>
      <t xml:space="preserve">Sanacija ukrivljenih palic iz cevi ∅88.9x4 na glavnih rešetkastih strešnih nosilcih z zavaritvijo opor iz profilov L90x90x9. V hali TH2 v skladu z </t>
    </r>
    <r>
      <rPr>
        <b/>
        <sz val="9"/>
        <rFont val="Arial CE"/>
        <charset val="238"/>
      </rPr>
      <t>detajlom B5 na risbi št. TH2-14.</t>
    </r>
  </si>
  <si>
    <r>
      <t>Popravilo protikorozijske zaščite (PKZ) lokalno močno dotrajanega območja zgornjega pasu in diagonale glavnega rešetkastega strešnega nosilca z ročnim čiščenjem korodirane površine do stopnje St2 ter zaščita s premazi temeljni-epoksi, vmesni-epoksi in pokrivni-poliuretan do končne debeline suhega filma 180</t>
    </r>
    <r>
      <rPr>
        <sz val="9"/>
        <rFont val="Symbol"/>
        <family val="1"/>
        <charset val="2"/>
      </rPr>
      <t>m</t>
    </r>
    <r>
      <rPr>
        <sz val="9"/>
        <rFont val="Arial CE"/>
        <family val="2"/>
        <charset val="238"/>
      </rPr>
      <t>m. Ocena površine za popravilo je cca. 0,2m</t>
    </r>
    <r>
      <rPr>
        <vertAlign val="superscript"/>
        <sz val="9"/>
        <rFont val="Arial CE"/>
        <charset val="238"/>
      </rPr>
      <t>2</t>
    </r>
    <r>
      <rPr>
        <sz val="9"/>
        <rFont val="Arial CE"/>
        <family val="2"/>
        <charset val="238"/>
      </rPr>
      <t xml:space="preserve">. V hali TH1 (os B26) v skladu z </t>
    </r>
    <r>
      <rPr>
        <b/>
        <sz val="9"/>
        <rFont val="Arial CE"/>
        <charset val="238"/>
      </rPr>
      <t>poz. P58.c na risbi št. TH2-72.</t>
    </r>
  </si>
  <si>
    <t>cena (€)</t>
  </si>
  <si>
    <t>PREDDELA - SKUPAJ (€)</t>
  </si>
  <si>
    <t>DELA Z JEKLOM - HALA TH1  -  SKUPAJ (€)</t>
  </si>
  <si>
    <t>DELA Z JEKLOM - HALA TH2  -  SKUPAJ (€)</t>
  </si>
  <si>
    <t>DELA Z JEKLOM - SKUPAJ (€)</t>
  </si>
  <si>
    <t>vtrdnost (€)</t>
  </si>
  <si>
    <t>zap. št.</t>
  </si>
  <si>
    <t>Organizacija in izvedba stalne požarne starže v halah TH1 in TH2 za čas izvajanja del sanacije jeklenih konstrukcij, vključno s stroški elaboratov in dovoljenj za delo pred začetkom del. Gasilsko stražo sme opravljati za to usposobljeno osebje (npr. gasilci Luke Koper).</t>
  </si>
  <si>
    <t>Čiščenje gorljivega prahu v območjih sanacije jeklenih konstruckij pred začetkom del - čiščenje je ročno in strojno v skladu z navodili varstva pred požarom.</t>
  </si>
  <si>
    <t>S K U P A J  z  DDV</t>
  </si>
  <si>
    <t>S K U P A J  brez  DDV</t>
  </si>
  <si>
    <t>DDV  (22%)</t>
  </si>
  <si>
    <r>
      <t>S</t>
    </r>
    <r>
      <rPr>
        <b/>
        <sz val="10"/>
        <rFont val="Arial CE"/>
        <family val="2"/>
        <charset val="238"/>
      </rPr>
      <t xml:space="preserve"> =</t>
    </r>
  </si>
  <si>
    <t>RAZNO - SKUPAJ (€)</t>
  </si>
  <si>
    <t>REKAPITULACIJA DEL :</t>
  </si>
  <si>
    <t>Sanacija jeklenih konstrukcij skladiščnih hal TH1 in TH2</t>
  </si>
  <si>
    <t>Objekt :</t>
  </si>
  <si>
    <t>Št. elaborata:</t>
  </si>
  <si>
    <t>4</t>
  </si>
  <si>
    <t>NEPREDVIDENA DELA</t>
  </si>
  <si>
    <t>Nepredvidena dela za izvedbo sanacije jeklenih nosilnih konstrukcij hal TH1 in TH2  (ocena 10% vrednosti vseh del pod postavkami 1, 2 in 3).</t>
  </si>
  <si>
    <t>NEPREDVIDENA DELA, 10% vrednosti postavk 1-3</t>
  </si>
  <si>
    <t>POPIS DEL S PREDIZMERAMI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</si>
</sst>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quot;SIT&quot;_-;\-* #,##0.00\ &quot;SIT&quot;_-;_-* &quot;-&quot;??\ &quot;SIT&quot;_-;_-@_-"/>
    <numFmt numFmtId="165" formatCode="#,##0.00\ &quot;SIT&quot;"/>
    <numFmt numFmtId="166" formatCode="000"/>
    <numFmt numFmtId="167" formatCode="#,##0.00\ [$EUR]"/>
    <numFmt numFmtId="168" formatCode="0.0"/>
    <numFmt numFmtId="169" formatCode="#,##0.00\ &quot;€&quot;"/>
  </numFmts>
  <fonts count="42">
    <font>
      <sz val="10"/>
      <name val="Arial"/>
      <charset val="238"/>
    </font>
    <font>
      <sz val="10"/>
      <name val="Arial"/>
      <family val="2"/>
      <charset val="238"/>
    </font>
    <font>
      <sz val="10"/>
      <name val="SL Dutch"/>
      <charset val="238"/>
    </font>
    <font>
      <sz val="9"/>
      <name val="Arial CE"/>
      <family val="2"/>
      <charset val="238"/>
    </font>
    <font>
      <b/>
      <sz val="9"/>
      <name val="Arial CE"/>
      <family val="2"/>
      <charset val="238"/>
    </font>
    <font>
      <b/>
      <sz val="9"/>
      <name val="Symbol"/>
      <family val="1"/>
      <charset val="2"/>
    </font>
    <font>
      <b/>
      <sz val="9"/>
      <name val="Arial CE"/>
      <charset val="238"/>
    </font>
    <font>
      <sz val="10"/>
      <name val="Arial CE"/>
      <family val="2"/>
      <charset val="238"/>
    </font>
    <font>
      <b/>
      <sz val="12"/>
      <name val="Arial CE"/>
      <family val="2"/>
      <charset val="238"/>
    </font>
    <font>
      <b/>
      <sz val="11"/>
      <name val="Arial CE"/>
      <charset val="238"/>
    </font>
    <font>
      <sz val="10"/>
      <name val="Arial CE"/>
      <charset val="238"/>
    </font>
    <font>
      <sz val="10"/>
      <color indexed="56"/>
      <name val="Arial CE"/>
      <family val="2"/>
      <charset val="238"/>
    </font>
    <font>
      <b/>
      <sz val="11"/>
      <color indexed="56"/>
      <name val="Arial CE"/>
      <charset val="238"/>
    </font>
    <font>
      <sz val="12"/>
      <name val="Arial CE"/>
      <family val="2"/>
      <charset val="238"/>
    </font>
    <font>
      <b/>
      <sz val="11"/>
      <name val="Arial"/>
      <family val="2"/>
      <charset val="238"/>
    </font>
    <font>
      <sz val="8"/>
      <name val="Arial"/>
      <family val="2"/>
      <charset val="238"/>
    </font>
    <font>
      <sz val="9"/>
      <name val="SL Dutch"/>
      <charset val="238"/>
    </font>
    <font>
      <sz val="10"/>
      <name val="Arial"/>
      <family val="2"/>
      <charset val="238"/>
    </font>
    <font>
      <sz val="9"/>
      <name val="Arial CE"/>
      <charset val="238"/>
    </font>
    <font>
      <sz val="11"/>
      <name val="Arial CE"/>
      <family val="2"/>
      <charset val="238"/>
    </font>
    <font>
      <b/>
      <sz val="14"/>
      <name val="Arial CE"/>
      <family val="2"/>
      <charset val="238"/>
    </font>
    <font>
      <b/>
      <sz val="14"/>
      <name val="Arial"/>
      <family val="2"/>
      <charset val="238"/>
    </font>
    <font>
      <sz val="11"/>
      <name val="Arial"/>
      <family val="2"/>
      <charset val="238"/>
    </font>
    <font>
      <b/>
      <sz val="18"/>
      <name val="Arial CE"/>
      <family val="2"/>
      <charset val="238"/>
    </font>
    <font>
      <sz val="11"/>
      <name val="Arial CE"/>
      <charset val="238"/>
    </font>
    <font>
      <sz val="14"/>
      <name val="Arial"/>
      <family val="2"/>
      <charset val="238"/>
    </font>
    <font>
      <b/>
      <sz val="10"/>
      <name val="Arial CE"/>
      <family val="2"/>
      <charset val="238"/>
    </font>
    <font>
      <b/>
      <sz val="10"/>
      <name val="Symbol"/>
      <family val="1"/>
      <charset val="2"/>
    </font>
    <font>
      <b/>
      <sz val="12"/>
      <name val="Arial CE"/>
      <charset val="238"/>
    </font>
    <font>
      <sz val="9"/>
      <name val="Symbol"/>
      <family val="1"/>
      <charset val="2"/>
    </font>
    <font>
      <vertAlign val="superscript"/>
      <sz val="9"/>
      <name val="Arial CE"/>
      <charset val="238"/>
    </font>
    <font>
      <b/>
      <sz val="10"/>
      <name val="Arial CE"/>
      <charset val="238"/>
    </font>
    <font>
      <sz val="11"/>
      <name val="SL Dutch"/>
      <charset val="238"/>
    </font>
    <font>
      <b/>
      <sz val="11"/>
      <name val="Symbol"/>
      <family val="1"/>
      <charset val="2"/>
    </font>
    <font>
      <b/>
      <sz val="11"/>
      <name val="Arial CE"/>
      <family val="2"/>
      <charset val="238"/>
    </font>
    <font>
      <b/>
      <sz val="14"/>
      <name val="Arial CE"/>
      <charset val="238"/>
    </font>
    <font>
      <sz val="12"/>
      <name val="Arial"/>
      <family val="2"/>
      <charset val="238"/>
    </font>
    <font>
      <sz val="12"/>
      <name val="SL Dutch"/>
      <charset val="238"/>
    </font>
    <font>
      <b/>
      <sz val="10"/>
      <name val="Arial"/>
      <family val="2"/>
      <charset val="238"/>
    </font>
    <font>
      <b/>
      <sz val="11"/>
      <name val="SL Dutch"/>
      <charset val="238"/>
    </font>
    <font>
      <b/>
      <sz val="12"/>
      <name val="Arial"/>
      <family val="2"/>
      <charset val="238"/>
    </font>
    <font>
      <sz val="12"/>
      <name val="Arial CE"/>
      <charset val="238"/>
    </font>
  </fonts>
  <fills count="3">
    <fill>
      <patternFill patternType="none"/>
    </fill>
    <fill>
      <patternFill patternType="gray125"/>
    </fill>
    <fill>
      <patternFill patternType="solid">
        <fgColor rgb="FFFFFFCC"/>
        <bgColor indexed="64"/>
      </patternFill>
    </fill>
  </fills>
  <borders count="59">
    <border>
      <left/>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bottom style="double">
        <color indexed="64"/>
      </bottom>
      <diagonal/>
    </border>
  </borders>
  <cellStyleXfs count="2">
    <xf numFmtId="0" fontId="0" fillId="0" borderId="0"/>
    <xf numFmtId="164" fontId="1" fillId="0" borderId="0" applyFont="0" applyFill="0" applyBorder="0" applyAlignment="0" applyProtection="0"/>
  </cellStyleXfs>
  <cellXfs count="238">
    <xf numFmtId="0" fontId="0" fillId="0" borderId="0" xfId="0"/>
    <xf numFmtId="0" fontId="7" fillId="0" borderId="0" xfId="0" applyFont="1"/>
    <xf numFmtId="0" fontId="13" fillId="0" borderId="0" xfId="0" applyFont="1"/>
    <xf numFmtId="0" fontId="17" fillId="0" borderId="0" xfId="0" applyFont="1"/>
    <xf numFmtId="0" fontId="9" fillId="0" borderId="0" xfId="0" applyFont="1" applyBorder="1"/>
    <xf numFmtId="0" fontId="19" fillId="0" borderId="0" xfId="0" applyFont="1" applyBorder="1"/>
    <xf numFmtId="0" fontId="7" fillId="0" borderId="0" xfId="0" applyFont="1" applyBorder="1"/>
    <xf numFmtId="0" fontId="10" fillId="0" borderId="0" xfId="0" applyFont="1"/>
    <xf numFmtId="0" fontId="10" fillId="0" borderId="0" xfId="0" applyFont="1" applyBorder="1"/>
    <xf numFmtId="0" fontId="14" fillId="0" borderId="0" xfId="0" applyFont="1"/>
    <xf numFmtId="0" fontId="22" fillId="0" borderId="0" xfId="0" applyFont="1"/>
    <xf numFmtId="0" fontId="23" fillId="0" borderId="0" xfId="0" applyFont="1"/>
    <xf numFmtId="0" fontId="24" fillId="0" borderId="0" xfId="0" applyFont="1" applyBorder="1"/>
    <xf numFmtId="0" fontId="25" fillId="0" borderId="0" xfId="0" applyFont="1"/>
    <xf numFmtId="0" fontId="20" fillId="0" borderId="0" xfId="0" applyFont="1"/>
    <xf numFmtId="0" fontId="21" fillId="0" borderId="0" xfId="0" applyFont="1"/>
    <xf numFmtId="0" fontId="26" fillId="0" borderId="0" xfId="0" applyFont="1"/>
    <xf numFmtId="0" fontId="0" fillId="0" borderId="0" xfId="0" applyFill="1" applyProtection="1"/>
    <xf numFmtId="0" fontId="0" fillId="0" borderId="0" xfId="0" applyProtection="1"/>
    <xf numFmtId="0" fontId="7" fillId="0" borderId="0" xfId="0" applyFont="1" applyProtection="1"/>
    <xf numFmtId="0" fontId="0" fillId="0" borderId="0" xfId="0" applyAlignment="1" applyProtection="1">
      <alignment horizontal="center"/>
    </xf>
    <xf numFmtId="0" fontId="12" fillId="0" borderId="0" xfId="0" applyFont="1" applyBorder="1" applyAlignment="1" applyProtection="1"/>
    <xf numFmtId="0" fontId="0" fillId="0" borderId="0" xfId="0" applyAlignment="1" applyProtection="1"/>
    <xf numFmtId="0" fontId="11" fillId="0" borderId="0" xfId="0" applyFont="1" applyProtection="1"/>
    <xf numFmtId="0" fontId="7" fillId="0" borderId="0" xfId="0" applyFont="1" applyAlignment="1" applyProtection="1">
      <alignment horizontal="center"/>
    </xf>
    <xf numFmtId="0" fontId="9" fillId="0" borderId="0" xfId="0" applyFont="1" applyProtection="1"/>
    <xf numFmtId="0" fontId="17" fillId="0" borderId="0" xfId="0" applyFont="1" applyProtection="1"/>
    <xf numFmtId="1" fontId="3" fillId="0" borderId="43" xfId="0" applyNumberFormat="1" applyFont="1" applyFill="1" applyBorder="1" applyAlignment="1" applyProtection="1">
      <alignment horizontal="center"/>
    </xf>
    <xf numFmtId="1" fontId="3" fillId="0" borderId="47" xfId="0" applyNumberFormat="1" applyFont="1" applyFill="1" applyBorder="1" applyAlignment="1" applyProtection="1">
      <alignment horizontal="center"/>
    </xf>
    <xf numFmtId="0" fontId="2" fillId="0" borderId="0" xfId="0" applyFont="1" applyFill="1" applyProtection="1"/>
    <xf numFmtId="49" fontId="2" fillId="0" borderId="0" xfId="0" applyNumberFormat="1" applyFont="1" applyFill="1" applyProtection="1"/>
    <xf numFmtId="0" fontId="19" fillId="0" borderId="0" xfId="0" applyFont="1" applyFill="1" applyBorder="1" applyProtection="1"/>
    <xf numFmtId="0" fontId="24" fillId="0" borderId="0" xfId="0" applyFont="1" applyFill="1" applyBorder="1" applyProtection="1"/>
    <xf numFmtId="0" fontId="16" fillId="0" borderId="0" xfId="0" applyFont="1" applyFill="1" applyProtection="1"/>
    <xf numFmtId="0" fontId="9" fillId="0" borderId="0" xfId="0" applyFont="1" applyFill="1" applyBorder="1" applyProtection="1"/>
    <xf numFmtId="0" fontId="7" fillId="0" borderId="0" xfId="0" applyFont="1" applyFill="1" applyBorder="1" applyProtection="1"/>
    <xf numFmtId="0" fontId="17" fillId="0" borderId="0" xfId="0" applyFont="1" applyFill="1" applyAlignment="1" applyProtection="1">
      <alignment horizontal="right"/>
    </xf>
    <xf numFmtId="0" fontId="2" fillId="0" borderId="0" xfId="0" applyFont="1" applyFill="1" applyAlignment="1" applyProtection="1">
      <alignment horizontal="right"/>
    </xf>
    <xf numFmtId="0" fontId="17" fillId="0" borderId="0" xfId="0" applyFont="1" applyFill="1" applyAlignment="1" applyProtection="1">
      <alignment horizontal="left"/>
    </xf>
    <xf numFmtId="0" fontId="20" fillId="0" borderId="0" xfId="0" applyFont="1" applyFill="1" applyProtection="1"/>
    <xf numFmtId="0" fontId="24" fillId="0" borderId="0" xfId="0" applyFont="1" applyFill="1" applyProtection="1"/>
    <xf numFmtId="164" fontId="2" fillId="0" borderId="0" xfId="1" applyFont="1" applyFill="1" applyProtection="1"/>
    <xf numFmtId="49" fontId="3" fillId="0" borderId="19" xfId="0" applyNumberFormat="1" applyFont="1" applyFill="1" applyBorder="1" applyProtection="1"/>
    <xf numFmtId="0" fontId="4" fillId="0" borderId="21" xfId="0" applyFont="1" applyFill="1" applyBorder="1" applyAlignment="1" applyProtection="1">
      <alignment horizontal="center"/>
    </xf>
    <xf numFmtId="0" fontId="4" fillId="0" borderId="20" xfId="0" applyFont="1" applyFill="1" applyBorder="1" applyAlignment="1" applyProtection="1">
      <alignment horizontal="center"/>
    </xf>
    <xf numFmtId="0" fontId="4" fillId="0" borderId="44" xfId="0" applyFont="1" applyFill="1" applyBorder="1" applyAlignment="1" applyProtection="1">
      <alignment horizontal="center"/>
    </xf>
    <xf numFmtId="0" fontId="4" fillId="0" borderId="22" xfId="0" applyFont="1" applyFill="1" applyBorder="1" applyAlignment="1" applyProtection="1">
      <alignment horizontal="center"/>
    </xf>
    <xf numFmtId="49" fontId="3" fillId="0" borderId="8" xfId="0" applyNumberFormat="1" applyFont="1" applyFill="1" applyBorder="1" applyProtection="1"/>
    <xf numFmtId="0" fontId="4" fillId="0" borderId="0" xfId="0" applyFont="1" applyFill="1" applyBorder="1" applyAlignment="1" applyProtection="1">
      <alignment horizontal="center"/>
    </xf>
    <xf numFmtId="0" fontId="4" fillId="0" borderId="9" xfId="0" applyFont="1" applyFill="1" applyBorder="1" applyAlignment="1" applyProtection="1">
      <alignment horizontal="center"/>
    </xf>
    <xf numFmtId="0" fontId="4" fillId="0" borderId="45" xfId="0" applyFont="1" applyFill="1" applyBorder="1" applyAlignment="1" applyProtection="1">
      <alignment horizontal="center"/>
    </xf>
    <xf numFmtId="0" fontId="4" fillId="0" borderId="10" xfId="0" applyFont="1" applyFill="1" applyBorder="1" applyAlignment="1" applyProtection="1">
      <alignment horizontal="center"/>
    </xf>
    <xf numFmtId="49" fontId="3" fillId="0" borderId="17" xfId="0" applyNumberFormat="1" applyFont="1" applyFill="1" applyBorder="1" applyProtection="1"/>
    <xf numFmtId="0" fontId="4" fillId="0" borderId="1" xfId="0" applyFont="1" applyFill="1" applyBorder="1" applyAlignment="1" applyProtection="1">
      <alignment horizontal="center"/>
    </xf>
    <xf numFmtId="0" fontId="4" fillId="0" borderId="23" xfId="0" applyFont="1" applyFill="1" applyBorder="1" applyAlignment="1" applyProtection="1">
      <alignment horizontal="center"/>
    </xf>
    <xf numFmtId="0" fontId="4" fillId="0" borderId="46" xfId="0" applyFont="1" applyFill="1" applyBorder="1" applyAlignment="1" applyProtection="1">
      <alignment horizontal="center"/>
    </xf>
    <xf numFmtId="0" fontId="4" fillId="0" borderId="33" xfId="0" applyFont="1" applyFill="1" applyBorder="1" applyAlignment="1" applyProtection="1">
      <alignment horizontal="center"/>
    </xf>
    <xf numFmtId="0" fontId="2" fillId="0" borderId="0" xfId="0" applyFont="1" applyFill="1" applyBorder="1" applyProtection="1"/>
    <xf numFmtId="49" fontId="3" fillId="0" borderId="28" xfId="0" applyNumberFormat="1" applyFont="1" applyFill="1" applyBorder="1" applyAlignment="1" applyProtection="1">
      <alignment horizontal="center" vertical="top"/>
    </xf>
    <xf numFmtId="166" fontId="3" fillId="0" borderId="28" xfId="0" applyNumberFormat="1" applyFont="1" applyFill="1" applyBorder="1" applyAlignment="1" applyProtection="1">
      <alignment horizontal="center" vertical="top"/>
    </xf>
    <xf numFmtId="2" fontId="3" fillId="0" borderId="29" xfId="0" applyNumberFormat="1" applyFont="1" applyFill="1" applyBorder="1" applyAlignment="1" applyProtection="1">
      <alignment horizontal="justify" vertical="top"/>
    </xf>
    <xf numFmtId="0" fontId="3" fillId="0" borderId="29" xfId="0" applyFont="1" applyFill="1" applyBorder="1" applyAlignment="1" applyProtection="1">
      <alignment horizontal="center"/>
    </xf>
    <xf numFmtId="4" fontId="3" fillId="0" borderId="31" xfId="0" applyNumberFormat="1" applyFont="1" applyFill="1" applyBorder="1" applyAlignment="1" applyProtection="1">
      <alignment horizontal="center"/>
    </xf>
    <xf numFmtId="49" fontId="3" fillId="0" borderId="12" xfId="0" applyNumberFormat="1" applyFont="1" applyFill="1" applyBorder="1" applyAlignment="1" applyProtection="1">
      <alignment horizontal="center" vertical="top"/>
    </xf>
    <xf numFmtId="1" fontId="3" fillId="0" borderId="12" xfId="0" applyNumberFormat="1" applyFont="1" applyFill="1" applyBorder="1" applyAlignment="1" applyProtection="1">
      <alignment horizontal="center" vertical="top"/>
    </xf>
    <xf numFmtId="2" fontId="3" fillId="0" borderId="14" xfId="0" applyNumberFormat="1" applyFont="1" applyFill="1" applyBorder="1" applyAlignment="1" applyProtection="1">
      <alignment horizontal="justify" vertical="top"/>
    </xf>
    <xf numFmtId="0" fontId="3" fillId="0" borderId="14" xfId="0" applyFont="1" applyFill="1" applyBorder="1" applyAlignment="1" applyProtection="1">
      <alignment horizontal="center"/>
    </xf>
    <xf numFmtId="4" fontId="3" fillId="0" borderId="14" xfId="0" applyNumberFormat="1" applyFont="1" applyFill="1" applyBorder="1" applyAlignment="1" applyProtection="1">
      <alignment horizontal="center"/>
    </xf>
    <xf numFmtId="4" fontId="3" fillId="0" borderId="15" xfId="0" applyNumberFormat="1" applyFont="1" applyFill="1" applyBorder="1" applyAlignment="1" applyProtection="1">
      <alignment horizontal="center"/>
    </xf>
    <xf numFmtId="49" fontId="3" fillId="0" borderId="0" xfId="0" applyNumberFormat="1" applyFont="1" applyFill="1" applyBorder="1" applyAlignment="1" applyProtection="1">
      <alignment horizontal="center"/>
    </xf>
    <xf numFmtId="2" fontId="3" fillId="0" borderId="0" xfId="0" applyNumberFormat="1" applyFont="1" applyFill="1" applyBorder="1" applyProtection="1"/>
    <xf numFmtId="2" fontId="4" fillId="0" borderId="0" xfId="0" applyNumberFormat="1" applyFont="1" applyFill="1" applyBorder="1" applyProtection="1"/>
    <xf numFmtId="0" fontId="4" fillId="0" borderId="0" xfId="0" applyFont="1" applyFill="1" applyBorder="1" applyProtection="1"/>
    <xf numFmtId="0" fontId="5" fillId="0" borderId="0" xfId="0" applyFont="1" applyFill="1" applyBorder="1" applyAlignment="1" applyProtection="1">
      <alignment horizontal="center"/>
    </xf>
    <xf numFmtId="167" fontId="4" fillId="0" borderId="0" xfId="0" applyNumberFormat="1" applyFont="1" applyFill="1" applyBorder="1" applyAlignment="1" applyProtection="1">
      <alignment horizontal="center"/>
    </xf>
    <xf numFmtId="0" fontId="17" fillId="0" borderId="0" xfId="0" applyFont="1" applyFill="1" applyProtection="1"/>
    <xf numFmtId="49" fontId="3" fillId="0" borderId="7" xfId="0" applyNumberFormat="1" applyFont="1" applyFill="1" applyBorder="1" applyAlignment="1" applyProtection="1">
      <alignment horizontal="center"/>
    </xf>
    <xf numFmtId="49" fontId="3" fillId="0" borderId="7" xfId="0" applyNumberFormat="1" applyFont="1" applyFill="1" applyBorder="1" applyAlignment="1" applyProtection="1">
      <alignment horizontal="center" vertical="top"/>
    </xf>
    <xf numFmtId="166" fontId="3" fillId="0" borderId="8" xfId="0" applyNumberFormat="1" applyFont="1" applyFill="1" applyBorder="1" applyAlignment="1" applyProtection="1">
      <alignment horizontal="center" vertical="top"/>
    </xf>
    <xf numFmtId="2" fontId="18" fillId="0" borderId="9" xfId="0" applyNumberFormat="1" applyFont="1" applyFill="1" applyBorder="1" applyAlignment="1" applyProtection="1">
      <alignment horizontal="left" vertical="top" wrapText="1"/>
    </xf>
    <xf numFmtId="0" fontId="3" fillId="0" borderId="9" xfId="0" applyFont="1" applyFill="1" applyBorder="1" applyAlignment="1" applyProtection="1">
      <alignment horizontal="center"/>
    </xf>
    <xf numFmtId="1" fontId="3" fillId="0" borderId="9" xfId="0" applyNumberFormat="1" applyFont="1" applyFill="1" applyBorder="1" applyAlignment="1" applyProtection="1">
      <alignment horizontal="center"/>
    </xf>
    <xf numFmtId="4" fontId="3" fillId="0" borderId="0" xfId="0" applyNumberFormat="1" applyFont="1" applyFill="1" applyBorder="1" applyAlignment="1" applyProtection="1">
      <alignment horizontal="center"/>
    </xf>
    <xf numFmtId="4" fontId="3" fillId="0" borderId="10" xfId="0" applyNumberFormat="1" applyFont="1" applyFill="1" applyBorder="1" applyAlignment="1" applyProtection="1">
      <alignment horizontal="center"/>
    </xf>
    <xf numFmtId="2" fontId="3" fillId="0" borderId="9" xfId="0" applyNumberFormat="1" applyFont="1" applyFill="1" applyBorder="1" applyAlignment="1" applyProtection="1">
      <alignment horizontal="justify" vertical="top"/>
    </xf>
    <xf numFmtId="49" fontId="3" fillId="0" borderId="2" xfId="0" applyNumberFormat="1" applyFont="1" applyFill="1" applyBorder="1" applyAlignment="1" applyProtection="1">
      <alignment horizontal="center" vertical="top"/>
    </xf>
    <xf numFmtId="166" fontId="3" fillId="0" borderId="3" xfId="0" applyNumberFormat="1" applyFont="1" applyFill="1" applyBorder="1" applyAlignment="1" applyProtection="1">
      <alignment horizontal="center" vertical="top"/>
    </xf>
    <xf numFmtId="2" fontId="3" fillId="0" borderId="4" xfId="0" applyNumberFormat="1" applyFont="1" applyFill="1" applyBorder="1" applyAlignment="1" applyProtection="1">
      <alignment horizontal="justify" vertical="top"/>
    </xf>
    <xf numFmtId="0" fontId="3" fillId="0" borderId="4" xfId="0" applyFont="1" applyFill="1" applyBorder="1" applyAlignment="1" applyProtection="1">
      <alignment horizontal="center"/>
    </xf>
    <xf numFmtId="168" fontId="3" fillId="0" borderId="4" xfId="0" applyNumberFormat="1" applyFont="1" applyFill="1" applyBorder="1" applyAlignment="1" applyProtection="1">
      <alignment horizontal="center"/>
    </xf>
    <xf numFmtId="4" fontId="3" fillId="0" borderId="5" xfId="0" applyNumberFormat="1" applyFont="1" applyFill="1" applyBorder="1" applyAlignment="1" applyProtection="1">
      <alignment horizontal="center"/>
    </xf>
    <xf numFmtId="4" fontId="3" fillId="0" borderId="6" xfId="0" applyNumberFormat="1" applyFont="1" applyFill="1" applyBorder="1" applyAlignment="1" applyProtection="1">
      <alignment horizontal="center"/>
    </xf>
    <xf numFmtId="49" fontId="3" fillId="0" borderId="36" xfId="0" applyNumberFormat="1" applyFont="1" applyFill="1" applyBorder="1" applyAlignment="1" applyProtection="1">
      <alignment horizontal="center" vertical="top"/>
    </xf>
    <xf numFmtId="166" fontId="3" fillId="0" borderId="37" xfId="0" applyNumberFormat="1" applyFont="1" applyFill="1" applyBorder="1" applyAlignment="1" applyProtection="1">
      <alignment horizontal="center" vertical="top"/>
    </xf>
    <xf numFmtId="2" fontId="18" fillId="0" borderId="38" xfId="0" applyNumberFormat="1" applyFont="1" applyFill="1" applyBorder="1" applyAlignment="1" applyProtection="1">
      <alignment horizontal="left" vertical="top" wrapText="1"/>
    </xf>
    <xf numFmtId="0" fontId="3" fillId="0" borderId="38" xfId="0" applyFont="1" applyFill="1" applyBorder="1" applyAlignment="1" applyProtection="1">
      <alignment horizontal="center"/>
    </xf>
    <xf numFmtId="1" fontId="3" fillId="0" borderId="38" xfId="0" applyNumberFormat="1" applyFont="1" applyFill="1" applyBorder="1" applyAlignment="1" applyProtection="1">
      <alignment horizontal="center"/>
    </xf>
    <xf numFmtId="168" fontId="3" fillId="0" borderId="9" xfId="0" applyNumberFormat="1" applyFont="1" applyFill="1" applyBorder="1" applyAlignment="1" applyProtection="1">
      <alignment horizontal="center"/>
    </xf>
    <xf numFmtId="168" fontId="3" fillId="0" borderId="56" xfId="0" applyNumberFormat="1" applyFont="1" applyFill="1" applyBorder="1" applyAlignment="1" applyProtection="1">
      <alignment horizontal="center"/>
    </xf>
    <xf numFmtId="49" fontId="3" fillId="0" borderId="11" xfId="0" applyNumberFormat="1" applyFont="1" applyFill="1" applyBorder="1" applyAlignment="1" applyProtection="1">
      <alignment horizontal="center" vertical="top"/>
    </xf>
    <xf numFmtId="166" fontId="3" fillId="0" borderId="12" xfId="0" applyNumberFormat="1" applyFont="1" applyFill="1" applyBorder="1" applyAlignment="1" applyProtection="1">
      <alignment horizontal="center" vertical="top"/>
    </xf>
    <xf numFmtId="2" fontId="3" fillId="0" borderId="13" xfId="0" applyNumberFormat="1" applyFont="1" applyFill="1" applyBorder="1" applyAlignment="1" applyProtection="1">
      <alignment horizontal="justify" vertical="top"/>
    </xf>
    <xf numFmtId="2" fontId="3" fillId="0" borderId="0" xfId="0" applyNumberFormat="1" applyFont="1" applyFill="1" applyBorder="1" applyAlignment="1" applyProtection="1">
      <alignment horizontal="justify" vertical="top"/>
    </xf>
    <xf numFmtId="0" fontId="3" fillId="0" borderId="0" xfId="0" applyFont="1" applyFill="1" applyBorder="1" applyAlignment="1" applyProtection="1">
      <alignment horizontal="center"/>
    </xf>
    <xf numFmtId="4" fontId="3" fillId="0" borderId="39" xfId="0" applyNumberFormat="1" applyFont="1" applyFill="1" applyBorder="1" applyAlignment="1" applyProtection="1">
      <alignment horizontal="center"/>
    </xf>
    <xf numFmtId="2" fontId="3" fillId="0" borderId="4" xfId="0" applyNumberFormat="1" applyFont="1" applyFill="1" applyBorder="1" applyAlignment="1" applyProtection="1">
      <alignment horizontal="center"/>
    </xf>
    <xf numFmtId="2" fontId="3" fillId="0" borderId="9" xfId="0" applyNumberFormat="1" applyFont="1" applyFill="1" applyBorder="1" applyAlignment="1" applyProtection="1">
      <alignment horizontal="center"/>
    </xf>
    <xf numFmtId="1" fontId="3" fillId="0" borderId="4" xfId="0" applyNumberFormat="1" applyFont="1" applyFill="1" applyBorder="1" applyAlignment="1" applyProtection="1">
      <alignment horizontal="center"/>
    </xf>
    <xf numFmtId="1" fontId="3" fillId="0" borderId="56" xfId="0" applyNumberFormat="1" applyFont="1" applyFill="1" applyBorder="1" applyAlignment="1" applyProtection="1">
      <alignment horizontal="center"/>
    </xf>
    <xf numFmtId="49" fontId="3" fillId="0" borderId="48" xfId="0" applyNumberFormat="1" applyFont="1" applyFill="1" applyBorder="1" applyAlignment="1" applyProtection="1">
      <alignment horizontal="center" vertical="top"/>
    </xf>
    <xf numFmtId="166" fontId="3" fillId="0" borderId="40" xfId="0" applyNumberFormat="1" applyFont="1" applyFill="1" applyBorder="1" applyAlignment="1" applyProtection="1">
      <alignment horizontal="center" vertical="top"/>
    </xf>
    <xf numFmtId="2" fontId="3" fillId="0" borderId="40" xfId="0" applyNumberFormat="1" applyFont="1" applyFill="1" applyBorder="1" applyAlignment="1" applyProtection="1">
      <alignment horizontal="justify" vertical="top"/>
    </xf>
    <xf numFmtId="0" fontId="3" fillId="0" borderId="40" xfId="0" applyFont="1" applyFill="1" applyBorder="1" applyAlignment="1" applyProtection="1">
      <alignment horizontal="center"/>
    </xf>
    <xf numFmtId="4" fontId="3" fillId="0" borderId="40" xfId="0" applyNumberFormat="1" applyFont="1" applyFill="1" applyBorder="1" applyAlignment="1" applyProtection="1">
      <alignment horizontal="center"/>
    </xf>
    <xf numFmtId="4" fontId="3" fillId="0" borderId="50" xfId="0" applyNumberFormat="1" applyFont="1" applyFill="1" applyBorder="1" applyAlignment="1" applyProtection="1">
      <alignment horizontal="center"/>
    </xf>
    <xf numFmtId="49" fontId="3" fillId="0" borderId="49" xfId="0" applyNumberFormat="1" applyFont="1" applyFill="1" applyBorder="1" applyAlignment="1" applyProtection="1">
      <alignment horizontal="center" vertical="top"/>
    </xf>
    <xf numFmtId="166" fontId="3" fillId="0" borderId="0" xfId="0" applyNumberFormat="1" applyFont="1" applyFill="1" applyBorder="1" applyAlignment="1" applyProtection="1">
      <alignment horizontal="center" vertical="top"/>
    </xf>
    <xf numFmtId="4" fontId="3" fillId="0" borderId="51" xfId="0" applyNumberFormat="1" applyFont="1" applyFill="1" applyBorder="1" applyAlignment="1" applyProtection="1">
      <alignment horizontal="center"/>
    </xf>
    <xf numFmtId="0" fontId="6" fillId="0" borderId="21" xfId="0" applyFont="1" applyFill="1" applyBorder="1" applyAlignment="1" applyProtection="1">
      <alignment horizontal="center"/>
    </xf>
    <xf numFmtId="0" fontId="6" fillId="0" borderId="22" xfId="0" applyFont="1" applyFill="1" applyBorder="1" applyAlignment="1" applyProtection="1">
      <alignment horizontal="center"/>
    </xf>
    <xf numFmtId="49" fontId="3" fillId="0" borderId="8" xfId="0" applyNumberFormat="1" applyFont="1" applyFill="1" applyBorder="1" applyAlignment="1" applyProtection="1">
      <alignment horizontal="center" vertical="top"/>
    </xf>
    <xf numFmtId="1" fontId="3" fillId="0" borderId="55" xfId="0" applyNumberFormat="1" applyFont="1" applyFill="1" applyBorder="1" applyAlignment="1" applyProtection="1">
      <alignment horizontal="center"/>
    </xf>
    <xf numFmtId="0" fontId="7" fillId="0" borderId="0" xfId="0" applyFont="1" applyFill="1" applyProtection="1"/>
    <xf numFmtId="0" fontId="9" fillId="0" borderId="0" xfId="0" applyFont="1" applyFill="1" applyProtection="1"/>
    <xf numFmtId="0" fontId="3" fillId="0" borderId="0" xfId="0" applyFont="1" applyFill="1" applyProtection="1"/>
    <xf numFmtId="0" fontId="7" fillId="0" borderId="14" xfId="0" applyFont="1" applyFill="1" applyBorder="1" applyProtection="1"/>
    <xf numFmtId="0" fontId="3" fillId="0" borderId="14" xfId="0" applyFont="1" applyFill="1" applyBorder="1" applyProtection="1"/>
    <xf numFmtId="0" fontId="17" fillId="0" borderId="0" xfId="0" applyFont="1" applyFill="1" applyAlignment="1" applyProtection="1">
      <alignment vertical="center"/>
    </xf>
    <xf numFmtId="49" fontId="9" fillId="0" borderId="24" xfId="0" applyNumberFormat="1" applyFont="1" applyFill="1" applyBorder="1" applyAlignment="1" applyProtection="1">
      <alignment horizontal="center" vertical="center"/>
    </xf>
    <xf numFmtId="0" fontId="2" fillId="0" borderId="0" xfId="0" applyFont="1" applyFill="1" applyAlignment="1" applyProtection="1">
      <alignment vertical="center"/>
    </xf>
    <xf numFmtId="0" fontId="22" fillId="0" borderId="0" xfId="0" applyFont="1" applyFill="1" applyAlignment="1" applyProtection="1">
      <alignment vertical="center"/>
    </xf>
    <xf numFmtId="2" fontId="9" fillId="0" borderId="25" xfId="0" applyNumberFormat="1" applyFont="1" applyFill="1" applyBorder="1" applyAlignment="1" applyProtection="1">
      <alignment horizontal="left" vertical="center" wrapText="1"/>
    </xf>
    <xf numFmtId="2" fontId="9" fillId="0" borderId="26" xfId="0" applyNumberFormat="1" applyFont="1" applyFill="1" applyBorder="1" applyAlignment="1" applyProtection="1">
      <alignment horizontal="left" vertical="center" wrapText="1"/>
    </xf>
    <xf numFmtId="2" fontId="24" fillId="0" borderId="26" xfId="0" applyNumberFormat="1" applyFont="1" applyFill="1" applyBorder="1" applyAlignment="1" applyProtection="1">
      <alignment horizontal="left" vertical="center" wrapText="1"/>
    </xf>
    <xf numFmtId="2" fontId="24" fillId="0" borderId="27" xfId="0" applyNumberFormat="1" applyFont="1" applyFill="1" applyBorder="1" applyAlignment="1" applyProtection="1">
      <alignment horizontal="left" vertical="center" wrapText="1"/>
    </xf>
    <xf numFmtId="0" fontId="32" fillId="0" borderId="0" xfId="0" applyFont="1" applyFill="1" applyAlignment="1" applyProtection="1">
      <alignment vertical="center"/>
    </xf>
    <xf numFmtId="49" fontId="3" fillId="0" borderId="57" xfId="0" applyNumberFormat="1" applyFont="1" applyFill="1" applyBorder="1" applyAlignment="1" applyProtection="1">
      <alignment horizontal="center" vertical="top"/>
    </xf>
    <xf numFmtId="49" fontId="3" fillId="0" borderId="17" xfId="0" applyNumberFormat="1" applyFont="1" applyFill="1" applyBorder="1" applyAlignment="1" applyProtection="1">
      <alignment horizontal="center" vertical="top"/>
    </xf>
    <xf numFmtId="0" fontId="37" fillId="0" borderId="0" xfId="0" applyFont="1" applyFill="1" applyProtection="1"/>
    <xf numFmtId="49" fontId="9" fillId="0" borderId="16" xfId="0" applyNumberFormat="1" applyFont="1" applyFill="1" applyBorder="1" applyAlignment="1" applyProtection="1">
      <alignment horizontal="center" vertical="center"/>
    </xf>
    <xf numFmtId="166" fontId="19" fillId="0" borderId="17" xfId="0" applyNumberFormat="1"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49" fontId="28" fillId="0" borderId="17" xfId="0" applyNumberFormat="1" applyFont="1" applyFill="1" applyBorder="1" applyAlignment="1" applyProtection="1">
      <alignment horizontal="center"/>
    </xf>
    <xf numFmtId="0" fontId="14" fillId="0" borderId="0" xfId="0" applyFont="1" applyFill="1" applyAlignment="1" applyProtection="1">
      <alignment vertical="center"/>
    </xf>
    <xf numFmtId="49" fontId="34" fillId="0" borderId="24" xfId="0" applyNumberFormat="1" applyFont="1" applyFill="1" applyBorder="1" applyAlignment="1" applyProtection="1">
      <alignment horizontal="center" vertical="center"/>
    </xf>
    <xf numFmtId="2" fontId="9" fillId="0" borderId="27" xfId="0" applyNumberFormat="1" applyFont="1" applyFill="1" applyBorder="1" applyAlignment="1" applyProtection="1">
      <alignment horizontal="left" vertical="center" wrapText="1"/>
    </xf>
    <xf numFmtId="0" fontId="39" fillId="0" borderId="0" xfId="0" applyFont="1" applyFill="1" applyAlignment="1" applyProtection="1">
      <alignment vertical="center"/>
    </xf>
    <xf numFmtId="0" fontId="37" fillId="0" borderId="0" xfId="0" applyFont="1" applyFill="1" applyAlignment="1" applyProtection="1">
      <alignment vertical="center"/>
    </xf>
    <xf numFmtId="49" fontId="28" fillId="0" borderId="25" xfId="0" applyNumberFormat="1" applyFont="1" applyFill="1" applyBorder="1" applyAlignment="1" applyProtection="1">
      <alignment horizontal="center" vertical="center"/>
    </xf>
    <xf numFmtId="2" fontId="13" fillId="0" borderId="25" xfId="0" applyNumberFormat="1" applyFont="1" applyFill="1" applyBorder="1" applyAlignment="1" applyProtection="1">
      <alignment vertical="center"/>
    </xf>
    <xf numFmtId="2" fontId="28" fillId="0" borderId="26" xfId="0" applyNumberFormat="1" applyFont="1" applyFill="1" applyBorder="1" applyAlignment="1" applyProtection="1">
      <alignment vertical="center"/>
    </xf>
    <xf numFmtId="0" fontId="13" fillId="0" borderId="26" xfId="0" applyFont="1" applyFill="1" applyBorder="1" applyAlignment="1" applyProtection="1">
      <alignment vertical="center"/>
    </xf>
    <xf numFmtId="0" fontId="13" fillId="0" borderId="27" xfId="0" applyFont="1" applyFill="1" applyBorder="1" applyAlignment="1" applyProtection="1">
      <alignment vertical="center"/>
    </xf>
    <xf numFmtId="0" fontId="27" fillId="0" borderId="1" xfId="0" applyFont="1" applyFill="1" applyBorder="1" applyAlignment="1" applyProtection="1">
      <alignment horizontal="center"/>
    </xf>
    <xf numFmtId="4" fontId="26" fillId="0" borderId="41" xfId="0" applyNumberFormat="1" applyFont="1" applyFill="1" applyBorder="1" applyAlignment="1" applyProtection="1">
      <alignment horizontal="center"/>
    </xf>
    <xf numFmtId="2" fontId="18" fillId="0" borderId="1" xfId="0" applyNumberFormat="1" applyFont="1" applyFill="1" applyBorder="1" applyAlignment="1" applyProtection="1">
      <alignment horizontal="left" vertical="top" wrapText="1"/>
    </xf>
    <xf numFmtId="2" fontId="18" fillId="0" borderId="41" xfId="0" applyNumberFormat="1" applyFont="1" applyFill="1" applyBorder="1" applyAlignment="1" applyProtection="1">
      <alignment horizontal="left" vertical="top" wrapText="1"/>
    </xf>
    <xf numFmtId="49" fontId="3" fillId="0" borderId="16" xfId="0" applyNumberFormat="1" applyFont="1" applyFill="1" applyBorder="1" applyAlignment="1" applyProtection="1">
      <alignment horizontal="center"/>
    </xf>
    <xf numFmtId="49" fontId="3" fillId="0" borderId="57" xfId="0" applyNumberFormat="1" applyFont="1" applyFill="1" applyBorder="1" applyAlignment="1" applyProtection="1">
      <alignment horizontal="center"/>
    </xf>
    <xf numFmtId="2" fontId="6" fillId="0" borderId="40" xfId="0" applyNumberFormat="1" applyFont="1" applyFill="1" applyBorder="1" applyAlignment="1" applyProtection="1">
      <alignment horizontal="left" vertical="top" wrapText="1"/>
    </xf>
    <xf numFmtId="2" fontId="18" fillId="0" borderId="40" xfId="0" applyNumberFormat="1" applyFont="1" applyFill="1" applyBorder="1" applyAlignment="1" applyProtection="1">
      <alignment horizontal="left" vertical="top" wrapText="1"/>
    </xf>
    <xf numFmtId="2" fontId="18" fillId="0" borderId="50" xfId="0" applyNumberFormat="1" applyFont="1" applyFill="1" applyBorder="1" applyAlignment="1" applyProtection="1">
      <alignment horizontal="left" vertical="top" wrapText="1"/>
    </xf>
    <xf numFmtId="49" fontId="3" fillId="0" borderId="17" xfId="0" applyNumberFormat="1" applyFont="1" applyFill="1" applyBorder="1" applyAlignment="1" applyProtection="1">
      <alignment horizontal="center"/>
    </xf>
    <xf numFmtId="2" fontId="6" fillId="0" borderId="1" xfId="0" applyNumberFormat="1" applyFont="1" applyFill="1" applyBorder="1" applyAlignment="1" applyProtection="1">
      <alignment horizontal="left" vertical="top" wrapText="1"/>
    </xf>
    <xf numFmtId="0" fontId="36" fillId="0" borderId="0" xfId="0" applyFont="1" applyFill="1" applyAlignment="1" applyProtection="1">
      <alignment vertical="center"/>
    </xf>
    <xf numFmtId="49" fontId="28" fillId="0" borderId="34" xfId="0" applyNumberFormat="1" applyFont="1" applyFill="1" applyBorder="1" applyAlignment="1" applyProtection="1">
      <alignment horizontal="center" vertical="center"/>
    </xf>
    <xf numFmtId="2" fontId="13" fillId="0" borderId="19" xfId="0" applyNumberFormat="1" applyFont="1" applyFill="1" applyBorder="1" applyAlignment="1" applyProtection="1">
      <alignment vertical="center"/>
    </xf>
    <xf numFmtId="2" fontId="28" fillId="0" borderId="21" xfId="0" applyNumberFormat="1" applyFont="1" applyFill="1" applyBorder="1" applyAlignment="1" applyProtection="1">
      <alignment vertical="center"/>
    </xf>
    <xf numFmtId="0" fontId="13" fillId="0" borderId="21" xfId="0" applyFont="1" applyFill="1" applyBorder="1" applyAlignment="1" applyProtection="1">
      <alignment vertical="center"/>
    </xf>
    <xf numFmtId="0" fontId="13" fillId="0" borderId="35" xfId="0" applyFont="1" applyFill="1" applyBorder="1" applyAlignment="1" applyProtection="1">
      <alignment vertical="center"/>
    </xf>
    <xf numFmtId="0" fontId="27" fillId="0" borderId="1" xfId="0" applyFont="1" applyFill="1" applyBorder="1" applyAlignment="1" applyProtection="1">
      <alignment horizontal="center" vertical="center"/>
    </xf>
    <xf numFmtId="4" fontId="26" fillId="0" borderId="41" xfId="0" applyNumberFormat="1" applyFont="1" applyFill="1" applyBorder="1" applyAlignment="1" applyProtection="1">
      <alignment horizontal="center" vertical="center"/>
    </xf>
    <xf numFmtId="2" fontId="31" fillId="0" borderId="18" xfId="0" applyNumberFormat="1" applyFont="1" applyFill="1" applyBorder="1" applyAlignment="1" applyProtection="1">
      <alignment horizontal="left" vertical="center" wrapText="1"/>
    </xf>
    <xf numFmtId="2" fontId="31" fillId="0" borderId="1" xfId="0" applyNumberFormat="1" applyFont="1" applyFill="1" applyBorder="1" applyAlignment="1" applyProtection="1">
      <alignment horizontal="left" vertical="center" wrapText="1"/>
    </xf>
    <xf numFmtId="166" fontId="7" fillId="0" borderId="17"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2" fontId="7" fillId="0" borderId="17" xfId="0" applyNumberFormat="1" applyFont="1" applyFill="1" applyBorder="1" applyProtection="1"/>
    <xf numFmtId="2" fontId="26" fillId="0" borderId="1" xfId="0" applyNumberFormat="1" applyFont="1" applyFill="1" applyBorder="1" applyProtection="1"/>
    <xf numFmtId="0" fontId="26" fillId="0" borderId="1" xfId="0" applyFont="1" applyFill="1" applyBorder="1" applyProtection="1"/>
    <xf numFmtId="0" fontId="38" fillId="0" borderId="0" xfId="0" applyFont="1" applyFill="1" applyAlignment="1" applyProtection="1">
      <alignment vertical="center"/>
    </xf>
    <xf numFmtId="49" fontId="28" fillId="0" borderId="24" xfId="0" applyNumberFormat="1" applyFont="1" applyFill="1" applyBorder="1" applyAlignment="1" applyProtection="1">
      <alignment horizontal="center" vertical="center"/>
    </xf>
    <xf numFmtId="2" fontId="8" fillId="0" borderId="26" xfId="0" applyNumberFormat="1" applyFont="1" applyFill="1" applyBorder="1" applyAlignment="1" applyProtection="1">
      <alignment vertical="center"/>
    </xf>
    <xf numFmtId="2" fontId="7" fillId="0" borderId="17" xfId="0" applyNumberFormat="1" applyFont="1" applyFill="1" applyBorder="1" applyAlignment="1" applyProtection="1">
      <alignment vertical="center"/>
    </xf>
    <xf numFmtId="2" fontId="26" fillId="0" borderId="1" xfId="0" applyNumberFormat="1" applyFont="1" applyFill="1" applyBorder="1" applyAlignment="1" applyProtection="1">
      <alignment vertical="center"/>
    </xf>
    <xf numFmtId="0" fontId="26" fillId="0" borderId="1" xfId="0" applyFont="1" applyFill="1" applyBorder="1" applyAlignment="1" applyProtection="1">
      <alignment vertical="center"/>
    </xf>
    <xf numFmtId="49" fontId="28" fillId="0" borderId="16" xfId="0" applyNumberFormat="1" applyFont="1" applyFill="1" applyBorder="1" applyAlignment="1" applyProtection="1">
      <alignment horizontal="center" vertical="center"/>
    </xf>
    <xf numFmtId="49" fontId="28" fillId="0" borderId="17" xfId="0" applyNumberFormat="1" applyFont="1" applyFill="1" applyBorder="1" applyAlignment="1" applyProtection="1">
      <alignment horizontal="center" vertical="center"/>
    </xf>
    <xf numFmtId="0" fontId="28" fillId="0" borderId="0" xfId="0" applyFont="1" applyFill="1" applyAlignment="1" applyProtection="1">
      <alignment horizontal="center"/>
    </xf>
    <xf numFmtId="0" fontId="41" fillId="0" borderId="0" xfId="0" applyFont="1" applyFill="1" applyAlignment="1" applyProtection="1">
      <alignment horizontal="center"/>
    </xf>
    <xf numFmtId="2" fontId="9" fillId="0" borderId="0" xfId="0" applyNumberFormat="1" applyFont="1" applyFill="1" applyProtection="1"/>
    <xf numFmtId="0" fontId="19" fillId="0" borderId="0" xfId="0" applyFont="1" applyFill="1" applyProtection="1"/>
    <xf numFmtId="169" fontId="19" fillId="0" borderId="5" xfId="0" applyNumberFormat="1" applyFont="1" applyFill="1" applyBorder="1" applyAlignment="1" applyProtection="1">
      <alignment horizontal="right"/>
    </xf>
    <xf numFmtId="2" fontId="24" fillId="0" borderId="0" xfId="0" applyNumberFormat="1" applyFont="1" applyFill="1" applyProtection="1"/>
    <xf numFmtId="167" fontId="19" fillId="0" borderId="0" xfId="0" applyNumberFormat="1" applyFont="1" applyFill="1" applyBorder="1" applyAlignment="1" applyProtection="1">
      <alignment horizontal="right"/>
    </xf>
    <xf numFmtId="0" fontId="33" fillId="0" borderId="0" xfId="0" applyFont="1" applyFill="1" applyAlignment="1" applyProtection="1">
      <alignment horizontal="center"/>
    </xf>
    <xf numFmtId="167" fontId="34" fillId="0" borderId="0" xfId="0" applyNumberFormat="1" applyFont="1" applyFill="1" applyAlignment="1" applyProtection="1">
      <alignment horizontal="right"/>
    </xf>
    <xf numFmtId="169" fontId="34" fillId="0" borderId="0" xfId="0" applyNumberFormat="1" applyFont="1" applyFill="1" applyAlignment="1" applyProtection="1">
      <alignment horizontal="right"/>
    </xf>
    <xf numFmtId="0" fontId="8" fillId="0" borderId="0" xfId="0" applyFont="1" applyFill="1" applyAlignment="1" applyProtection="1">
      <alignment horizontal="left" vertical="center"/>
    </xf>
    <xf numFmtId="0" fontId="7" fillId="0" borderId="5" xfId="0" applyFont="1" applyFill="1" applyBorder="1" applyProtection="1"/>
    <xf numFmtId="49" fontId="2" fillId="0" borderId="5" xfId="0" applyNumberFormat="1" applyFont="1" applyFill="1" applyBorder="1" applyProtection="1"/>
    <xf numFmtId="49" fontId="2" fillId="0" borderId="58" xfId="0" applyNumberFormat="1" applyFont="1" applyFill="1" applyBorder="1" applyProtection="1"/>
    <xf numFmtId="0" fontId="7" fillId="0" borderId="58" xfId="0" applyFont="1" applyFill="1" applyBorder="1" applyProtection="1"/>
    <xf numFmtId="165" fontId="19" fillId="0" borderId="0" xfId="0" applyNumberFormat="1" applyFont="1" applyFill="1" applyBorder="1" applyAlignment="1" applyProtection="1">
      <alignment horizontal="right"/>
    </xf>
    <xf numFmtId="0" fontId="2" fillId="0" borderId="58" xfId="0" applyFont="1" applyFill="1" applyBorder="1" applyProtection="1"/>
    <xf numFmtId="0" fontId="16" fillId="0" borderId="58" xfId="0" applyFont="1" applyFill="1" applyBorder="1" applyProtection="1"/>
    <xf numFmtId="49" fontId="2" fillId="0" borderId="0" xfId="0" applyNumberFormat="1" applyFont="1" applyFill="1" applyBorder="1" applyProtection="1"/>
    <xf numFmtId="0" fontId="7" fillId="0" borderId="0" xfId="0" applyFont="1" applyFill="1" applyBorder="1" applyAlignment="1" applyProtection="1">
      <alignment horizontal="left"/>
    </xf>
    <xf numFmtId="0" fontId="3" fillId="0" borderId="0" xfId="0" applyFont="1" applyFill="1" applyBorder="1" applyProtection="1"/>
    <xf numFmtId="0" fontId="19" fillId="0" borderId="5" xfId="0" applyFont="1" applyFill="1" applyBorder="1" applyProtection="1"/>
    <xf numFmtId="165" fontId="19" fillId="0" borderId="5" xfId="0" applyNumberFormat="1" applyFont="1" applyFill="1" applyBorder="1" applyAlignment="1" applyProtection="1">
      <alignment horizontal="right"/>
    </xf>
    <xf numFmtId="0" fontId="35" fillId="0" borderId="0" xfId="0" applyFont="1" applyFill="1" applyBorder="1" applyAlignment="1" applyProtection="1">
      <alignment horizontal="left"/>
    </xf>
    <xf numFmtId="0" fontId="40" fillId="0" borderId="0" xfId="0" applyFont="1"/>
    <xf numFmtId="0" fontId="0" fillId="0" borderId="0" xfId="0" applyAlignment="1" applyProtection="1">
      <alignment horizontal="left"/>
    </xf>
    <xf numFmtId="0" fontId="22" fillId="0" borderId="0" xfId="0" applyFont="1" applyAlignment="1" applyProtection="1">
      <alignment horizontal="right"/>
    </xf>
    <xf numFmtId="0" fontId="35" fillId="0" borderId="0" xfId="0" applyFont="1" applyBorder="1" applyAlignment="1" applyProtection="1"/>
    <xf numFmtId="4" fontId="3" fillId="2" borderId="30" xfId="0" applyNumberFormat="1" applyFont="1" applyFill="1" applyBorder="1" applyAlignment="1" applyProtection="1">
      <alignment horizontal="center"/>
      <protection locked="0"/>
    </xf>
    <xf numFmtId="4" fontId="3" fillId="2" borderId="43" xfId="0" applyNumberFormat="1" applyFont="1" applyFill="1" applyBorder="1" applyAlignment="1" applyProtection="1">
      <alignment horizontal="center"/>
      <protection locked="0"/>
    </xf>
    <xf numFmtId="4" fontId="3" fillId="2" borderId="0" xfId="0" applyNumberFormat="1" applyFont="1" applyFill="1" applyBorder="1" applyAlignment="1" applyProtection="1">
      <alignment horizontal="center"/>
      <protection locked="0"/>
    </xf>
    <xf numFmtId="4" fontId="3" fillId="2" borderId="32" xfId="0" applyNumberFormat="1" applyFont="1" applyFill="1" applyBorder="1" applyAlignment="1" applyProtection="1">
      <alignment horizontal="center"/>
      <protection locked="0"/>
    </xf>
    <xf numFmtId="4" fontId="3" fillId="2" borderId="38" xfId="0" applyNumberFormat="1" applyFont="1" applyFill="1" applyBorder="1" applyAlignment="1" applyProtection="1">
      <alignment horizontal="center"/>
      <protection locked="0"/>
    </xf>
    <xf numFmtId="49" fontId="3" fillId="0" borderId="25" xfId="0" applyNumberFormat="1" applyFont="1" applyFill="1" applyBorder="1" applyAlignment="1" applyProtection="1">
      <alignment horizontal="center" vertical="top"/>
    </xf>
    <xf numFmtId="0" fontId="23" fillId="0" borderId="0" xfId="0" applyFont="1" applyAlignment="1" applyProtection="1">
      <alignment horizontal="center"/>
    </xf>
    <xf numFmtId="0" fontId="17" fillId="0" borderId="0" xfId="0" applyFont="1" applyAlignment="1" applyProtection="1">
      <alignment horizontal="center"/>
    </xf>
    <xf numFmtId="0" fontId="0" fillId="0" borderId="0" xfId="0" applyAlignment="1" applyProtection="1">
      <alignment horizontal="center"/>
    </xf>
    <xf numFmtId="0" fontId="7" fillId="0" borderId="0" xfId="0" applyFont="1" applyAlignment="1" applyProtection="1">
      <alignment horizontal="center"/>
    </xf>
    <xf numFmtId="0" fontId="0" fillId="0" borderId="0" xfId="0" applyAlignment="1" applyProtection="1"/>
    <xf numFmtId="0" fontId="14" fillId="0" borderId="0" xfId="0" applyFont="1" applyAlignment="1"/>
    <xf numFmtId="2" fontId="7" fillId="0" borderId="25" xfId="0" applyNumberFormat="1" applyFont="1" applyFill="1" applyBorder="1" applyAlignment="1" applyProtection="1">
      <alignment horizontal="justify" vertical="top"/>
    </xf>
    <xf numFmtId="2" fontId="7" fillId="0" borderId="26" xfId="0" applyNumberFormat="1" applyFont="1" applyFill="1" applyBorder="1" applyAlignment="1" applyProtection="1">
      <alignment horizontal="justify" vertical="top"/>
    </xf>
    <xf numFmtId="2" fontId="7" fillId="0" borderId="27" xfId="0" applyNumberFormat="1" applyFont="1" applyFill="1" applyBorder="1" applyAlignment="1" applyProtection="1">
      <alignment horizontal="justify" vertical="top"/>
    </xf>
    <xf numFmtId="2" fontId="6" fillId="0" borderId="28" xfId="0" applyNumberFormat="1" applyFont="1" applyFill="1" applyBorder="1" applyAlignment="1" applyProtection="1">
      <alignment horizontal="left" vertical="top" wrapText="1"/>
    </xf>
    <xf numFmtId="2" fontId="18" fillId="0" borderId="30" xfId="0" applyNumberFormat="1" applyFont="1" applyFill="1" applyBorder="1" applyAlignment="1" applyProtection="1">
      <alignment horizontal="left" vertical="top" wrapText="1"/>
    </xf>
    <xf numFmtId="2" fontId="18" fillId="0" borderId="42" xfId="0" applyNumberFormat="1" applyFont="1" applyFill="1" applyBorder="1" applyAlignment="1" applyProtection="1">
      <alignment horizontal="left" vertical="top" wrapText="1"/>
    </xf>
    <xf numFmtId="2" fontId="6" fillId="0" borderId="30" xfId="0" applyNumberFormat="1" applyFont="1" applyFill="1" applyBorder="1" applyAlignment="1" applyProtection="1">
      <alignment horizontal="left" vertical="top" wrapText="1"/>
    </xf>
    <xf numFmtId="2" fontId="6" fillId="0" borderId="42" xfId="0" applyNumberFormat="1" applyFont="1" applyFill="1" applyBorder="1" applyAlignment="1" applyProtection="1">
      <alignment horizontal="left" vertical="top" wrapText="1"/>
    </xf>
    <xf numFmtId="2" fontId="6" fillId="0" borderId="52" xfId="0" applyNumberFormat="1" applyFont="1" applyFill="1" applyBorder="1" applyAlignment="1" applyProtection="1">
      <alignment horizontal="left" vertical="top" wrapText="1"/>
    </xf>
    <xf numFmtId="2" fontId="6" fillId="0" borderId="53" xfId="0" applyNumberFormat="1" applyFont="1" applyFill="1" applyBorder="1" applyAlignment="1" applyProtection="1">
      <alignment horizontal="left" vertical="top" wrapText="1"/>
    </xf>
    <xf numFmtId="2" fontId="6" fillId="0" borderId="54" xfId="0" applyNumberFormat="1" applyFont="1" applyFill="1" applyBorder="1" applyAlignment="1" applyProtection="1">
      <alignment horizontal="left" vertical="top" wrapText="1"/>
    </xf>
  </cellXfs>
  <cellStyles count="2">
    <cellStyle name="Currency" xfId="1" builtinId="4"/>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333375</xdr:colOff>
      <xdr:row>4</xdr:row>
      <xdr:rowOff>19050</xdr:rowOff>
    </xdr:from>
    <xdr:to>
      <xdr:col>7</xdr:col>
      <xdr:colOff>219075</xdr:colOff>
      <xdr:row>10</xdr:row>
      <xdr:rowOff>9525</xdr:rowOff>
    </xdr:to>
    <xdr:pic>
      <xdr:nvPicPr>
        <xdr:cNvPr id="1320" name="Slika 1">
          <a:extLst>
            <a:ext uri="{FF2B5EF4-FFF2-40B4-BE49-F238E27FC236}">
              <a16:creationId xmlns:a16="http://schemas.microsoft.com/office/drawing/2014/main" id="{00000000-0008-0000-0000-000028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66750"/>
          <a:ext cx="2324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400050</xdr:colOff>
      <xdr:row>0</xdr:row>
      <xdr:rowOff>114300</xdr:rowOff>
    </xdr:from>
    <xdr:to>
      <xdr:col>1</xdr:col>
      <xdr:colOff>752475</xdr:colOff>
      <xdr:row>3</xdr:row>
      <xdr:rowOff>0</xdr:rowOff>
    </xdr:to>
    <xdr:pic>
      <xdr:nvPicPr>
        <xdr:cNvPr id="2344" name="Slika 1">
          <a:extLst>
            <a:ext uri="{FF2B5EF4-FFF2-40B4-BE49-F238E27FC236}">
              <a16:creationId xmlns:a16="http://schemas.microsoft.com/office/drawing/2014/main" id="{00000000-0008-0000-0100-000028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114300"/>
          <a:ext cx="962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topLeftCell="A13" zoomScaleNormal="100" zoomScaleSheetLayoutView="100" workbookViewId="0">
      <selection activeCell="C26" sqref="C26"/>
    </sheetView>
  </sheetViews>
  <sheetFormatPr defaultColWidth="9.109375" defaultRowHeight="13.2"/>
  <cols>
    <col min="1" max="1" width="3" style="18" customWidth="1"/>
    <col min="2" max="16384" width="9.109375" style="18"/>
  </cols>
  <sheetData>
    <row r="1" spans="1:11">
      <c r="K1" s="26"/>
    </row>
    <row r="4" spans="1:11">
      <c r="A4" s="17"/>
    </row>
    <row r="5" spans="1:11">
      <c r="A5" s="17"/>
      <c r="C5" s="223"/>
      <c r="D5" s="223"/>
      <c r="E5" s="223"/>
      <c r="F5" s="223"/>
      <c r="G5" s="223"/>
      <c r="H5" s="223"/>
      <c r="I5" s="223"/>
    </row>
    <row r="6" spans="1:11">
      <c r="A6" s="17"/>
      <c r="C6" s="223"/>
      <c r="D6" s="223"/>
      <c r="E6" s="223"/>
      <c r="F6" s="223"/>
      <c r="G6" s="223"/>
      <c r="H6" s="223"/>
      <c r="I6" s="223"/>
    </row>
    <row r="7" spans="1:11">
      <c r="A7" s="17"/>
      <c r="C7" s="223"/>
      <c r="D7" s="223"/>
      <c r="E7" s="223"/>
      <c r="F7" s="223"/>
      <c r="G7" s="223"/>
      <c r="H7" s="223"/>
      <c r="I7" s="223"/>
    </row>
    <row r="8" spans="1:11">
      <c r="A8" s="19"/>
      <c r="B8" s="19" t="s">
        <v>9</v>
      </c>
      <c r="C8" s="223"/>
      <c r="D8" s="223"/>
      <c r="E8" s="223"/>
      <c r="F8" s="223"/>
      <c r="G8" s="223"/>
      <c r="H8" s="223"/>
      <c r="I8" s="223"/>
      <c r="J8" s="19"/>
      <c r="K8" s="19"/>
    </row>
    <row r="9" spans="1:11">
      <c r="A9" s="19"/>
      <c r="B9" s="19"/>
      <c r="C9" s="223"/>
      <c r="D9" s="223"/>
      <c r="E9" s="223"/>
      <c r="F9" s="223"/>
      <c r="G9" s="223"/>
      <c r="H9" s="223"/>
      <c r="I9" s="223"/>
      <c r="J9" s="19"/>
      <c r="K9" s="19"/>
    </row>
    <row r="10" spans="1:11">
      <c r="A10" s="19"/>
      <c r="B10" s="19"/>
      <c r="C10" s="223"/>
      <c r="D10" s="223"/>
      <c r="E10" s="223"/>
      <c r="F10" s="223"/>
      <c r="G10" s="223"/>
      <c r="H10" s="223"/>
      <c r="I10" s="223"/>
      <c r="J10" s="19"/>
      <c r="K10" s="19"/>
    </row>
    <row r="11" spans="1:11">
      <c r="A11" s="19"/>
      <c r="B11" s="19"/>
      <c r="C11" s="20"/>
      <c r="D11" s="20"/>
      <c r="E11" s="20"/>
      <c r="F11" s="20"/>
      <c r="G11" s="20"/>
      <c r="H11" s="20"/>
      <c r="I11" s="20"/>
      <c r="J11" s="19"/>
      <c r="K11" s="19"/>
    </row>
    <row r="12" spans="1:11">
      <c r="A12" s="19"/>
      <c r="B12" s="19"/>
      <c r="C12" s="20"/>
      <c r="D12" s="20"/>
      <c r="E12" s="20"/>
      <c r="F12" s="20"/>
      <c r="G12" s="20"/>
      <c r="H12" s="20"/>
      <c r="I12" s="20"/>
      <c r="J12" s="19"/>
      <c r="K12" s="19"/>
    </row>
    <row r="13" spans="1:11">
      <c r="A13" s="19"/>
      <c r="B13" s="19"/>
      <c r="C13" s="20"/>
      <c r="D13" s="20"/>
      <c r="E13" s="20"/>
      <c r="F13" s="20"/>
      <c r="G13" s="20"/>
      <c r="H13" s="20"/>
      <c r="I13" s="20"/>
      <c r="J13" s="19"/>
      <c r="K13" s="19"/>
    </row>
    <row r="14" spans="1:11">
      <c r="A14" s="19"/>
      <c r="B14" s="19"/>
      <c r="C14" s="20"/>
      <c r="D14" s="20"/>
      <c r="E14" s="20"/>
      <c r="F14" s="20"/>
      <c r="G14" s="20"/>
      <c r="H14" s="20"/>
      <c r="I14" s="20"/>
      <c r="J14" s="19"/>
      <c r="K14" s="19"/>
    </row>
    <row r="15" spans="1:11">
      <c r="A15" s="19"/>
      <c r="B15" s="19"/>
      <c r="C15" s="20"/>
      <c r="D15" s="20"/>
      <c r="E15" s="20"/>
      <c r="F15" s="20"/>
      <c r="G15" s="20"/>
      <c r="H15" s="20"/>
      <c r="I15" s="20"/>
      <c r="J15" s="19"/>
      <c r="K15" s="19"/>
    </row>
    <row r="16" spans="1:11">
      <c r="A16" s="19"/>
      <c r="B16" s="19"/>
      <c r="C16" s="212" t="s">
        <v>24</v>
      </c>
      <c r="E16" s="20"/>
      <c r="F16" s="20"/>
      <c r="G16" s="20"/>
      <c r="H16" s="20"/>
      <c r="I16" s="20"/>
      <c r="J16" s="19"/>
      <c r="K16" s="19"/>
    </row>
    <row r="17" spans="1:11" ht="9.9" customHeight="1">
      <c r="A17" s="19"/>
      <c r="B17" s="19"/>
      <c r="C17" s="20"/>
      <c r="E17" s="20"/>
      <c r="F17" s="20"/>
      <c r="G17" s="20"/>
      <c r="H17" s="20"/>
      <c r="I17" s="20"/>
      <c r="J17" s="19"/>
      <c r="K17" s="19"/>
    </row>
    <row r="18" spans="1:11" ht="17.399999999999999">
      <c r="A18" s="19"/>
      <c r="B18" s="19"/>
      <c r="C18" s="214" t="s">
        <v>167</v>
      </c>
      <c r="E18" s="22"/>
      <c r="F18" s="22"/>
      <c r="G18" s="22"/>
      <c r="H18" s="22"/>
      <c r="I18" s="22"/>
      <c r="J18" s="19"/>
      <c r="K18" s="19"/>
    </row>
    <row r="19" spans="1:11" ht="13.8">
      <c r="A19" s="19"/>
      <c r="B19" s="19"/>
      <c r="D19" s="21"/>
      <c r="E19" s="22"/>
      <c r="F19" s="22"/>
      <c r="G19" s="22"/>
      <c r="H19" s="22"/>
      <c r="I19" s="22"/>
      <c r="J19" s="19"/>
      <c r="K19" s="19"/>
    </row>
    <row r="20" spans="1:11">
      <c r="A20" s="19"/>
      <c r="B20" s="19"/>
      <c r="J20" s="19"/>
      <c r="K20" s="19"/>
    </row>
    <row r="21" spans="1:11">
      <c r="A21" s="19"/>
      <c r="B21" s="19"/>
      <c r="J21" s="19"/>
      <c r="K21" s="19"/>
    </row>
    <row r="22" spans="1:11">
      <c r="A22" s="19"/>
      <c r="B22" s="19"/>
      <c r="J22" s="19"/>
      <c r="K22" s="19"/>
    </row>
    <row r="23" spans="1:11">
      <c r="A23" s="19"/>
      <c r="B23" s="224"/>
      <c r="C23" s="225"/>
      <c r="D23" s="225"/>
      <c r="E23" s="225"/>
      <c r="F23" s="225"/>
      <c r="G23" s="225"/>
      <c r="H23" s="225"/>
      <c r="I23" s="225"/>
      <c r="J23" s="225"/>
      <c r="K23" s="19"/>
    </row>
    <row r="24" spans="1:11">
      <c r="A24" s="19"/>
      <c r="B24" s="19"/>
      <c r="C24" s="19"/>
      <c r="D24" s="23"/>
      <c r="E24" s="23"/>
      <c r="F24" s="23"/>
      <c r="G24" s="23"/>
      <c r="H24" s="23"/>
      <c r="I24" s="23"/>
      <c r="J24" s="19"/>
      <c r="K24" s="19"/>
    </row>
    <row r="25" spans="1:11" ht="22.8">
      <c r="A25" s="19"/>
      <c r="B25" s="19"/>
      <c r="C25" s="221" t="s">
        <v>174</v>
      </c>
      <c r="D25" s="222"/>
      <c r="E25" s="222"/>
      <c r="F25" s="222"/>
      <c r="G25" s="222"/>
      <c r="H25" s="222"/>
      <c r="I25" s="222"/>
      <c r="J25" s="19"/>
      <c r="K25" s="19"/>
    </row>
    <row r="26" spans="1:11">
      <c r="A26" s="19"/>
      <c r="B26" s="19"/>
      <c r="C26" s="19"/>
      <c r="D26" s="19"/>
      <c r="E26" s="19"/>
      <c r="F26" s="24"/>
      <c r="G26" s="19"/>
      <c r="H26" s="19"/>
      <c r="I26" s="19"/>
      <c r="J26" s="19"/>
      <c r="K26" s="19"/>
    </row>
    <row r="27" spans="1:11">
      <c r="A27" s="19"/>
      <c r="B27" s="19"/>
      <c r="C27" s="19"/>
      <c r="D27" s="19"/>
      <c r="E27" s="19"/>
      <c r="F27" s="19"/>
      <c r="G27" s="19"/>
      <c r="H27" s="19"/>
      <c r="I27" s="19"/>
      <c r="J27" s="19"/>
      <c r="K27" s="19"/>
    </row>
    <row r="28" spans="1:11" ht="13.8">
      <c r="A28" s="19"/>
      <c r="B28" s="19"/>
      <c r="C28" s="19"/>
      <c r="D28" s="19"/>
      <c r="E28" s="19"/>
      <c r="F28" s="25" t="s">
        <v>28</v>
      </c>
      <c r="G28" s="19"/>
      <c r="H28" s="19"/>
      <c r="I28" s="19"/>
      <c r="J28" s="19"/>
      <c r="K28" s="19"/>
    </row>
    <row r="29" spans="1:11">
      <c r="A29" s="19"/>
      <c r="B29" s="19"/>
      <c r="C29" s="19"/>
      <c r="D29" s="19"/>
      <c r="E29" s="19"/>
      <c r="F29" s="19"/>
      <c r="G29" s="19"/>
      <c r="H29" s="19"/>
      <c r="I29" s="19"/>
      <c r="J29" s="19"/>
      <c r="K29" s="19"/>
    </row>
    <row r="30" spans="1:11">
      <c r="A30" s="19"/>
      <c r="B30" s="19"/>
      <c r="C30" s="19"/>
      <c r="D30" s="19"/>
      <c r="E30" s="19"/>
      <c r="F30" s="19"/>
      <c r="G30" s="19"/>
      <c r="H30" s="19"/>
      <c r="I30" s="19"/>
      <c r="J30" s="19"/>
      <c r="K30" s="19"/>
    </row>
    <row r="31" spans="1:11">
      <c r="A31" s="19"/>
      <c r="B31" s="19"/>
      <c r="C31" s="19"/>
      <c r="D31" s="19"/>
      <c r="E31" s="19"/>
      <c r="F31" s="19"/>
      <c r="G31" s="19"/>
      <c r="H31" s="19"/>
      <c r="I31" s="19"/>
      <c r="J31" s="19"/>
      <c r="K31" s="19"/>
    </row>
    <row r="32" spans="1:11">
      <c r="A32" s="19"/>
      <c r="B32" s="19"/>
      <c r="C32" s="19"/>
      <c r="D32" s="19"/>
      <c r="E32" s="19"/>
      <c r="F32" s="19"/>
      <c r="G32" s="19"/>
      <c r="H32" s="19"/>
      <c r="I32" s="19"/>
      <c r="J32" s="19"/>
      <c r="K32" s="19"/>
    </row>
    <row r="33" spans="1:11">
      <c r="A33" s="19"/>
      <c r="B33" s="19"/>
      <c r="C33" s="19"/>
      <c r="D33" s="19"/>
      <c r="E33" s="19"/>
      <c r="F33" s="19"/>
      <c r="G33" s="19"/>
      <c r="H33" s="19"/>
      <c r="I33" s="19"/>
      <c r="J33" s="19"/>
      <c r="K33" s="19"/>
    </row>
    <row r="34" spans="1:11">
      <c r="A34" s="19"/>
      <c r="B34" s="19"/>
      <c r="C34" s="19"/>
      <c r="D34" s="19"/>
      <c r="E34" s="19"/>
      <c r="F34" s="19"/>
      <c r="G34" s="19"/>
      <c r="H34" s="19"/>
      <c r="I34" s="19"/>
      <c r="J34" s="19"/>
      <c r="K34" s="19"/>
    </row>
    <row r="52" spans="9:9" ht="13.8">
      <c r="I52" s="213" t="s">
        <v>26</v>
      </c>
    </row>
  </sheetData>
  <mergeCells count="3">
    <mergeCell ref="C25:I25"/>
    <mergeCell ref="C5:I10"/>
    <mergeCell ref="B23:J23"/>
  </mergeCells>
  <phoneticPr fontId="15" type="noConversion"/>
  <pageMargins left="0.74803149606299213"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3"/>
  <sheetViews>
    <sheetView topLeftCell="A40" zoomScaleNormal="100" workbookViewId="0">
      <selection activeCell="K17" sqref="K17"/>
    </sheetView>
  </sheetViews>
  <sheetFormatPr defaultColWidth="9.109375" defaultRowHeight="13.2"/>
  <cols>
    <col min="1" max="1" width="9.109375" style="3"/>
    <col min="2" max="2" width="11.88671875" style="3" customWidth="1"/>
    <col min="3" max="8" width="9.109375" style="3"/>
    <col min="9" max="9" width="12.109375" style="3" customWidth="1"/>
    <col min="10" max="16384" width="9.109375" style="3"/>
  </cols>
  <sheetData>
    <row r="1" spans="2:9">
      <c r="B1" s="6"/>
      <c r="C1" s="226" t="s">
        <v>27</v>
      </c>
      <c r="D1" s="226"/>
      <c r="E1" s="226"/>
      <c r="F1" s="226"/>
      <c r="G1" s="226"/>
      <c r="H1" s="226"/>
      <c r="I1" s="226"/>
    </row>
    <row r="2" spans="2:9">
      <c r="B2" s="1"/>
      <c r="C2" s="226"/>
      <c r="D2" s="226"/>
      <c r="E2" s="226"/>
      <c r="F2" s="226"/>
      <c r="G2" s="226"/>
      <c r="H2" s="226"/>
      <c r="I2" s="226"/>
    </row>
    <row r="3" spans="2:9" ht="13.8">
      <c r="B3" s="6"/>
      <c r="C3" s="4" t="s">
        <v>17</v>
      </c>
      <c r="D3" s="8"/>
      <c r="E3" s="8"/>
      <c r="F3" s="8"/>
      <c r="G3" s="1"/>
    </row>
    <row r="4" spans="2:9" ht="13.8">
      <c r="B4" s="6"/>
      <c r="C4" s="12"/>
      <c r="D4" s="8"/>
      <c r="E4" s="5"/>
      <c r="F4" s="8"/>
      <c r="G4" s="1"/>
    </row>
    <row r="5" spans="2:9" ht="13.8">
      <c r="B5" s="6"/>
      <c r="C5" s="12"/>
      <c r="D5" s="8"/>
      <c r="E5" s="5"/>
      <c r="F5" s="8"/>
      <c r="G5" s="1"/>
    </row>
    <row r="6" spans="2:9" ht="13.8">
      <c r="B6" s="6"/>
      <c r="C6" s="12"/>
      <c r="D6" s="8"/>
      <c r="E6" s="5"/>
      <c r="F6" s="8"/>
      <c r="G6" s="1"/>
    </row>
    <row r="7" spans="2:9" ht="13.8">
      <c r="B7" s="6"/>
      <c r="C7" s="12"/>
      <c r="D7" s="8"/>
      <c r="E7" s="5"/>
      <c r="F7" s="8"/>
      <c r="G7" s="1"/>
    </row>
    <row r="8" spans="2:9">
      <c r="B8" s="6"/>
      <c r="D8" s="8"/>
      <c r="E8" s="8"/>
      <c r="F8" s="8"/>
      <c r="G8" s="1"/>
    </row>
    <row r="9" spans="2:9" ht="13.8">
      <c r="B9" s="6" t="s">
        <v>168</v>
      </c>
      <c r="C9" s="12" t="s">
        <v>24</v>
      </c>
      <c r="D9" s="7"/>
      <c r="E9" s="7"/>
      <c r="F9" s="7"/>
      <c r="G9" s="1"/>
    </row>
    <row r="10" spans="2:9" ht="9.9" customHeight="1">
      <c r="B10" s="6"/>
      <c r="C10" s="4"/>
      <c r="D10" s="7"/>
      <c r="E10" s="7"/>
      <c r="F10" s="7"/>
      <c r="G10" s="1"/>
    </row>
    <row r="11" spans="2:9" ht="15.6">
      <c r="C11" s="211" t="s">
        <v>167</v>
      </c>
      <c r="D11" s="8"/>
      <c r="E11" s="8"/>
      <c r="F11" s="8"/>
      <c r="G11" s="1"/>
    </row>
    <row r="12" spans="2:9" ht="13.8">
      <c r="C12" s="9"/>
    </row>
    <row r="13" spans="2:9" ht="13.8">
      <c r="C13" s="9"/>
    </row>
    <row r="14" spans="2:9" ht="13.8">
      <c r="C14" s="10"/>
    </row>
    <row r="15" spans="2:9" ht="13.8">
      <c r="B15" s="6" t="s">
        <v>169</v>
      </c>
      <c r="C15" s="4" t="s">
        <v>28</v>
      </c>
      <c r="D15" s="8"/>
      <c r="E15" s="8"/>
      <c r="F15" s="8"/>
    </row>
    <row r="25" spans="3:8" ht="22.8">
      <c r="C25" s="11" t="s">
        <v>174</v>
      </c>
    </row>
    <row r="27" spans="3:8" ht="15">
      <c r="C27" s="2"/>
    </row>
    <row r="28" spans="3:8" ht="17.399999999999999">
      <c r="C28" s="13"/>
      <c r="D28" s="13"/>
      <c r="E28" s="13"/>
      <c r="F28" s="13"/>
      <c r="G28" s="13"/>
      <c r="H28" s="13"/>
    </row>
    <row r="29" spans="3:8" ht="17.399999999999999">
      <c r="C29" s="15"/>
      <c r="D29" s="15"/>
      <c r="E29" s="15"/>
      <c r="F29" s="15"/>
    </row>
    <row r="30" spans="3:8" ht="17.399999999999999">
      <c r="C30" s="14"/>
      <c r="D30" s="15"/>
      <c r="E30" s="15"/>
      <c r="F30" s="15"/>
    </row>
    <row r="40" spans="2:6">
      <c r="B40" s="1"/>
      <c r="C40" s="1"/>
      <c r="D40" s="1"/>
      <c r="E40" s="1"/>
      <c r="F40" s="1"/>
    </row>
    <row r="41" spans="2:6">
      <c r="B41" s="1"/>
      <c r="C41" s="1"/>
      <c r="D41" s="1"/>
      <c r="E41" s="1"/>
      <c r="F41" s="1"/>
    </row>
    <row r="42" spans="2:6">
      <c r="B42" s="1"/>
      <c r="C42" s="1"/>
      <c r="D42" s="1"/>
      <c r="E42" s="1"/>
      <c r="F42" s="1"/>
    </row>
    <row r="43" spans="2:6">
      <c r="B43" s="16"/>
      <c r="C43" s="1"/>
      <c r="D43" s="1"/>
      <c r="E43" s="1"/>
      <c r="F43" s="1"/>
    </row>
    <row r="44" spans="2:6">
      <c r="B44" s="1"/>
      <c r="C44" s="1"/>
      <c r="D44" s="1"/>
      <c r="E44" s="1"/>
      <c r="F44" s="1"/>
    </row>
    <row r="45" spans="2:6">
      <c r="B45" s="1"/>
      <c r="C45" s="1"/>
      <c r="D45" s="1"/>
      <c r="E45" s="1"/>
      <c r="F45" s="1"/>
    </row>
    <row r="46" spans="2:6">
      <c r="B46" s="1"/>
      <c r="C46" s="1"/>
      <c r="D46" s="1"/>
      <c r="E46" s="1"/>
      <c r="F46" s="1"/>
    </row>
    <row r="51" spans="2:6" ht="13.8">
      <c r="B51" s="10" t="s">
        <v>26</v>
      </c>
      <c r="F51" s="3" t="s">
        <v>20</v>
      </c>
    </row>
    <row r="53" spans="2:6" ht="13.8">
      <c r="B53" s="10"/>
    </row>
  </sheetData>
  <mergeCells count="1">
    <mergeCell ref="C1:I2"/>
  </mergeCells>
  <phoneticPr fontId="15" type="noConversion"/>
  <pageMargins left="0.75" right="0.75" top="1" bottom="1" header="0.5" footer="0.5"/>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I383"/>
  <sheetViews>
    <sheetView tabSelected="1" showWhiteSpace="0" topLeftCell="A58" zoomScale="115" zoomScaleNormal="115" zoomScaleSheetLayoutView="100" workbookViewId="0">
      <selection activeCell="L68" sqref="L68"/>
    </sheetView>
  </sheetViews>
  <sheetFormatPr defaultColWidth="9.109375" defaultRowHeight="13.2"/>
  <cols>
    <col min="1" max="1" width="6" style="29" customWidth="1"/>
    <col min="2" max="2" width="4.6640625" style="30" customWidth="1"/>
    <col min="3" max="3" width="6.6640625" style="29" customWidth="1"/>
    <col min="4" max="4" width="40.6640625" style="29" customWidth="1"/>
    <col min="5" max="5" width="5.6640625" style="29" customWidth="1"/>
    <col min="6" max="6" width="6.6640625" style="29" customWidth="1"/>
    <col min="7" max="7" width="11.6640625" style="29" customWidth="1"/>
    <col min="8" max="8" width="13.6640625" style="33" customWidth="1"/>
    <col min="9" max="9" width="6.6640625" style="29" customWidth="1"/>
    <col min="10" max="10" width="6.88671875" style="29" customWidth="1"/>
    <col min="11" max="16384" width="9.109375" style="29"/>
  </cols>
  <sheetData>
    <row r="4" spans="2:8" ht="17.100000000000001" customHeight="1">
      <c r="B4" s="31" t="s">
        <v>168</v>
      </c>
      <c r="D4" s="32" t="s">
        <v>24</v>
      </c>
    </row>
    <row r="5" spans="2:8" ht="8.1" customHeight="1">
      <c r="C5" s="31"/>
      <c r="D5" s="34"/>
    </row>
    <row r="6" spans="2:8" ht="17.100000000000001" customHeight="1">
      <c r="D6" s="210" t="s">
        <v>167</v>
      </c>
    </row>
    <row r="7" spans="2:8" ht="17.100000000000001" customHeight="1"/>
    <row r="8" spans="2:8" ht="17.100000000000001" customHeight="1"/>
    <row r="9" spans="2:8" ht="17.100000000000001" customHeight="1"/>
    <row r="10" spans="2:8" ht="17.100000000000001" customHeight="1">
      <c r="C10" s="35" t="s">
        <v>25</v>
      </c>
      <c r="H10" s="36"/>
    </row>
    <row r="11" spans="2:8">
      <c r="C11" s="35"/>
      <c r="H11" s="36"/>
    </row>
    <row r="12" spans="2:8" ht="17.399999999999999">
      <c r="C12" s="39" t="s">
        <v>174</v>
      </c>
      <c r="E12" s="37"/>
      <c r="F12" s="37"/>
      <c r="G12" s="38"/>
    </row>
    <row r="13" spans="2:8" ht="15" customHeight="1">
      <c r="C13" s="39"/>
      <c r="E13" s="37"/>
      <c r="F13" s="37"/>
      <c r="G13" s="38"/>
    </row>
    <row r="14" spans="2:8" ht="15" customHeight="1">
      <c r="C14" s="39"/>
      <c r="E14" s="37"/>
      <c r="F14" s="37"/>
      <c r="G14" s="38"/>
    </row>
    <row r="15" spans="2:8" ht="15" customHeight="1" thickBot="1">
      <c r="B15" s="200"/>
      <c r="C15" s="203"/>
      <c r="D15" s="203"/>
      <c r="E15" s="203"/>
      <c r="F15" s="203"/>
      <c r="G15" s="203"/>
      <c r="H15" s="204"/>
    </row>
    <row r="16" spans="2:8" ht="15" customHeight="1" thickTop="1">
      <c r="H16" s="29"/>
    </row>
    <row r="17" spans="2:8" ht="15" customHeight="1">
      <c r="H17" s="29"/>
    </row>
    <row r="18" spans="2:8" ht="15" customHeight="1">
      <c r="C18" s="197" t="s">
        <v>166</v>
      </c>
      <c r="E18" s="123"/>
      <c r="F18" s="123"/>
      <c r="G18" s="123"/>
      <c r="H18" s="124"/>
    </row>
    <row r="19" spans="2:8" ht="15" customHeight="1">
      <c r="B19" s="205"/>
      <c r="C19" s="35" t="s">
        <v>9</v>
      </c>
      <c r="D19" s="206"/>
      <c r="E19" s="35"/>
      <c r="F19" s="35"/>
      <c r="G19" s="35"/>
      <c r="H19" s="207"/>
    </row>
    <row r="20" spans="2:8" ht="15" customHeight="1">
      <c r="C20" s="122"/>
      <c r="D20" s="122"/>
      <c r="E20" s="122"/>
      <c r="F20" s="122"/>
      <c r="G20" s="122"/>
      <c r="H20" s="124"/>
    </row>
    <row r="21" spans="2:8" ht="15" customHeight="1">
      <c r="C21" s="187">
        <v>1</v>
      </c>
      <c r="D21" s="189" t="s">
        <v>21</v>
      </c>
      <c r="E21" s="190"/>
      <c r="F21" s="190"/>
      <c r="G21" s="190"/>
      <c r="H21" s="191">
        <f>H48</f>
        <v>0</v>
      </c>
    </row>
    <row r="22" spans="2:8" ht="15" customHeight="1">
      <c r="C22" s="188"/>
      <c r="D22" s="192"/>
      <c r="E22" s="190"/>
      <c r="F22" s="190"/>
      <c r="G22" s="190"/>
      <c r="H22" s="193"/>
    </row>
    <row r="23" spans="2:8" ht="15" customHeight="1">
      <c r="C23" s="187">
        <v>2</v>
      </c>
      <c r="D23" s="189" t="s">
        <v>14</v>
      </c>
      <c r="E23" s="190"/>
      <c r="F23" s="190"/>
      <c r="G23" s="190"/>
      <c r="H23" s="191">
        <f>H341</f>
        <v>0</v>
      </c>
    </row>
    <row r="24" spans="2:8" ht="15" customHeight="1">
      <c r="C24" s="188"/>
      <c r="D24" s="190"/>
      <c r="E24" s="190"/>
      <c r="F24" s="190"/>
      <c r="G24" s="190"/>
      <c r="H24" s="193"/>
    </row>
    <row r="25" spans="2:8" ht="15" customHeight="1">
      <c r="C25" s="187">
        <v>3</v>
      </c>
      <c r="D25" s="123" t="s">
        <v>16</v>
      </c>
      <c r="E25" s="190"/>
      <c r="F25" s="190"/>
      <c r="G25" s="190"/>
      <c r="H25" s="191">
        <f>H351</f>
        <v>0</v>
      </c>
    </row>
    <row r="26" spans="2:8" ht="15" customHeight="1">
      <c r="C26" s="188"/>
      <c r="D26" s="190"/>
      <c r="E26" s="190"/>
      <c r="F26" s="190"/>
      <c r="G26" s="190"/>
      <c r="H26" s="193"/>
    </row>
    <row r="27" spans="2:8" ht="15" customHeight="1">
      <c r="C27" s="187">
        <v>4</v>
      </c>
      <c r="D27" s="189" t="s">
        <v>173</v>
      </c>
      <c r="E27" s="190"/>
      <c r="F27" s="190"/>
      <c r="G27" s="190"/>
      <c r="H27" s="191">
        <f>0.1*(H21+H23+H25)</f>
        <v>0</v>
      </c>
    </row>
    <row r="28" spans="2:8" ht="15" customHeight="1">
      <c r="B28" s="199"/>
      <c r="C28" s="198"/>
      <c r="D28" s="208"/>
      <c r="E28" s="208"/>
      <c r="F28" s="208"/>
      <c r="G28" s="208"/>
      <c r="H28" s="209"/>
    </row>
    <row r="29" spans="2:8" ht="15" customHeight="1">
      <c r="C29" s="122"/>
      <c r="D29" s="31"/>
      <c r="E29" s="31"/>
      <c r="F29" s="31"/>
      <c r="G29" s="31"/>
      <c r="H29" s="202"/>
    </row>
    <row r="30" spans="2:8" ht="15" customHeight="1">
      <c r="C30" s="122"/>
      <c r="D30" s="31"/>
      <c r="E30" s="31"/>
      <c r="F30" s="31"/>
      <c r="G30" s="31"/>
      <c r="H30" s="202"/>
    </row>
    <row r="31" spans="2:8" ht="15" customHeight="1">
      <c r="C31" s="122"/>
      <c r="D31" s="190" t="s">
        <v>162</v>
      </c>
      <c r="E31" s="190"/>
      <c r="F31" s="190"/>
      <c r="G31" s="194" t="s">
        <v>11</v>
      </c>
      <c r="H31" s="191">
        <f>SUM(H21:H29)</f>
        <v>0</v>
      </c>
    </row>
    <row r="32" spans="2:8" ht="15" customHeight="1">
      <c r="C32" s="122"/>
      <c r="D32" s="190" t="s">
        <v>163</v>
      </c>
      <c r="E32" s="190"/>
      <c r="F32" s="190"/>
      <c r="G32" s="194"/>
      <c r="H32" s="191">
        <f>0.22*H31</f>
        <v>0</v>
      </c>
    </row>
    <row r="33" spans="1:9" ht="15" customHeight="1">
      <c r="C33" s="122"/>
      <c r="D33" s="190"/>
      <c r="E33" s="190"/>
      <c r="F33" s="190"/>
      <c r="G33" s="194"/>
      <c r="H33" s="195"/>
    </row>
    <row r="34" spans="1:9" ht="15" customHeight="1">
      <c r="C34" s="122"/>
      <c r="D34" s="123" t="s">
        <v>161</v>
      </c>
      <c r="E34" s="190"/>
      <c r="F34" s="190"/>
      <c r="G34" s="194" t="s">
        <v>11</v>
      </c>
      <c r="H34" s="196">
        <f>H31+H32</f>
        <v>0</v>
      </c>
    </row>
    <row r="35" spans="1:9" ht="15" customHeight="1" thickBot="1">
      <c r="B35" s="200"/>
      <c r="C35" s="201"/>
      <c r="D35" s="190"/>
      <c r="E35" s="190"/>
      <c r="F35" s="190"/>
      <c r="G35" s="190"/>
      <c r="H35" s="190"/>
    </row>
    <row r="36" spans="1:9" ht="15" customHeight="1" thickTop="1">
      <c r="C36" s="122"/>
      <c r="D36" s="125"/>
      <c r="E36" s="125"/>
      <c r="F36" s="125"/>
      <c r="G36" s="125"/>
      <c r="H36" s="126"/>
    </row>
    <row r="37" spans="1:9" ht="15" customHeight="1">
      <c r="C37" s="40"/>
      <c r="H37" s="29"/>
    </row>
    <row r="38" spans="1:9" ht="15" customHeight="1" thickBot="1">
      <c r="A38" s="41"/>
    </row>
    <row r="39" spans="1:9" s="147" customFormat="1" ht="17.100000000000001" customHeight="1" thickBot="1">
      <c r="A39" s="129"/>
      <c r="B39" s="148" t="s">
        <v>12</v>
      </c>
      <c r="C39" s="149" t="s">
        <v>9</v>
      </c>
      <c r="D39" s="150" t="s">
        <v>21</v>
      </c>
      <c r="E39" s="151"/>
      <c r="F39" s="151"/>
      <c r="G39" s="151"/>
      <c r="H39" s="152"/>
    </row>
    <row r="40" spans="1:9">
      <c r="B40" s="42"/>
      <c r="C40" s="43" t="s">
        <v>0</v>
      </c>
      <c r="D40" s="44" t="s">
        <v>1</v>
      </c>
      <c r="E40" s="44" t="s">
        <v>3</v>
      </c>
      <c r="F40" s="45" t="s">
        <v>2</v>
      </c>
      <c r="G40" s="43" t="s">
        <v>4</v>
      </c>
      <c r="H40" s="46" t="s">
        <v>5</v>
      </c>
    </row>
    <row r="41" spans="1:9">
      <c r="B41" s="47"/>
      <c r="C41" s="48" t="s">
        <v>158</v>
      </c>
      <c r="D41" s="49" t="s">
        <v>6</v>
      </c>
      <c r="E41" s="49" t="s">
        <v>8</v>
      </c>
      <c r="F41" s="50" t="s">
        <v>7</v>
      </c>
      <c r="G41" s="48" t="s">
        <v>152</v>
      </c>
      <c r="H41" s="51" t="s">
        <v>157</v>
      </c>
    </row>
    <row r="42" spans="1:9" s="57" customFormat="1" ht="12" customHeight="1" thickBot="1">
      <c r="A42" s="29"/>
      <c r="B42" s="52"/>
      <c r="C42" s="53"/>
      <c r="D42" s="54"/>
      <c r="E42" s="54"/>
      <c r="F42" s="55"/>
      <c r="G42" s="53" t="s">
        <v>22</v>
      </c>
      <c r="H42" s="56"/>
      <c r="I42" s="29"/>
    </row>
    <row r="43" spans="1:9" ht="120" customHeight="1">
      <c r="B43" s="58" t="s">
        <v>12</v>
      </c>
      <c r="C43" s="59">
        <v>1</v>
      </c>
      <c r="D43" s="60" t="s">
        <v>18</v>
      </c>
      <c r="E43" s="61" t="s">
        <v>23</v>
      </c>
      <c r="F43" s="27">
        <v>1</v>
      </c>
      <c r="G43" s="215"/>
      <c r="H43" s="62">
        <f>F43*ROUND(G43,2)</f>
        <v>0</v>
      </c>
    </row>
    <row r="44" spans="1:9" ht="50.1" customHeight="1">
      <c r="B44" s="58" t="s">
        <v>12</v>
      </c>
      <c r="C44" s="59">
        <v>2</v>
      </c>
      <c r="D44" s="60" t="s">
        <v>160</v>
      </c>
      <c r="E44" s="61" t="s">
        <v>23</v>
      </c>
      <c r="F44" s="27">
        <v>1</v>
      </c>
      <c r="G44" s="215"/>
      <c r="H44" s="62">
        <f t="shared" ref="H44:H45" si="0">F44*ROUND(G44,2)</f>
        <v>0</v>
      </c>
    </row>
    <row r="45" spans="1:9" ht="80.099999999999994" customHeight="1">
      <c r="B45" s="58" t="s">
        <v>12</v>
      </c>
      <c r="C45" s="59">
        <v>3</v>
      </c>
      <c r="D45" s="60" t="s">
        <v>159</v>
      </c>
      <c r="E45" s="61" t="s">
        <v>23</v>
      </c>
      <c r="F45" s="27">
        <v>1</v>
      </c>
      <c r="G45" s="216"/>
      <c r="H45" s="62">
        <f t="shared" si="0"/>
        <v>0</v>
      </c>
    </row>
    <row r="46" spans="1:9" ht="50.1" customHeight="1" thickBot="1">
      <c r="B46" s="58" t="s">
        <v>12</v>
      </c>
      <c r="C46" s="59">
        <v>4</v>
      </c>
      <c r="D46" s="60" t="s">
        <v>19</v>
      </c>
      <c r="E46" s="61" t="s">
        <v>23</v>
      </c>
      <c r="F46" s="28">
        <v>1</v>
      </c>
      <c r="G46" s="215"/>
      <c r="H46" s="62">
        <f>F46*ROUND(G46,2)</f>
        <v>0</v>
      </c>
    </row>
    <row r="47" spans="1:9" ht="13.8" thickTop="1">
      <c r="B47" s="63"/>
      <c r="C47" s="64"/>
      <c r="D47" s="65"/>
      <c r="E47" s="66"/>
      <c r="F47" s="66"/>
      <c r="G47" s="67"/>
      <c r="H47" s="68"/>
    </row>
    <row r="48" spans="1:9" s="138" customFormat="1" ht="18" customHeight="1" thickBot="1">
      <c r="A48" s="29"/>
      <c r="B48" s="142" t="s">
        <v>12</v>
      </c>
      <c r="C48" s="176"/>
      <c r="D48" s="177" t="s">
        <v>153</v>
      </c>
      <c r="E48" s="178"/>
      <c r="F48" s="178"/>
      <c r="G48" s="153" t="s">
        <v>164</v>
      </c>
      <c r="H48" s="154">
        <f>SUM(H43:H47)</f>
        <v>0</v>
      </c>
    </row>
    <row r="49" spans="1:9">
      <c r="B49" s="69"/>
      <c r="C49" s="70"/>
      <c r="D49" s="71"/>
      <c r="E49" s="72"/>
      <c r="F49" s="72"/>
      <c r="G49" s="73"/>
      <c r="H49" s="74"/>
    </row>
    <row r="50" spans="1:9">
      <c r="B50" s="69"/>
      <c r="C50" s="70"/>
      <c r="D50" s="71"/>
      <c r="E50" s="72"/>
      <c r="F50" s="72"/>
      <c r="G50" s="73"/>
      <c r="H50" s="74"/>
    </row>
    <row r="51" spans="1:9" ht="15" customHeight="1" thickBot="1">
      <c r="B51" s="69"/>
      <c r="C51" s="70"/>
      <c r="D51" s="71"/>
      <c r="E51" s="72"/>
      <c r="F51" s="72"/>
      <c r="G51" s="73"/>
      <c r="H51" s="74"/>
    </row>
    <row r="52" spans="1:9" s="147" customFormat="1" ht="18" customHeight="1">
      <c r="A52" s="127"/>
      <c r="B52" s="165" t="s">
        <v>13</v>
      </c>
      <c r="C52" s="166" t="s">
        <v>9</v>
      </c>
      <c r="D52" s="167" t="s">
        <v>14</v>
      </c>
      <c r="E52" s="168"/>
      <c r="F52" s="168"/>
      <c r="G52" s="168"/>
      <c r="H52" s="169"/>
      <c r="I52" s="164"/>
    </row>
    <row r="53" spans="1:9" ht="60" customHeight="1">
      <c r="A53" s="75"/>
      <c r="B53" s="76"/>
      <c r="C53" s="230" t="s">
        <v>94</v>
      </c>
      <c r="D53" s="233"/>
      <c r="E53" s="233"/>
      <c r="F53" s="233"/>
      <c r="G53" s="233"/>
      <c r="H53" s="234"/>
      <c r="I53" s="75"/>
    </row>
    <row r="54" spans="1:9" ht="75" customHeight="1">
      <c r="A54" s="75"/>
      <c r="B54" s="76"/>
      <c r="C54" s="230" t="s">
        <v>95</v>
      </c>
      <c r="D54" s="231"/>
      <c r="E54" s="231"/>
      <c r="F54" s="231"/>
      <c r="G54" s="231"/>
      <c r="H54" s="232"/>
      <c r="I54" s="75"/>
    </row>
    <row r="55" spans="1:9" ht="24.9" customHeight="1">
      <c r="A55" s="75"/>
      <c r="B55" s="76"/>
      <c r="C55" s="230" t="s">
        <v>29</v>
      </c>
      <c r="D55" s="233"/>
      <c r="E55" s="233"/>
      <c r="F55" s="233"/>
      <c r="G55" s="233"/>
      <c r="H55" s="234"/>
      <c r="I55" s="75"/>
    </row>
    <row r="56" spans="1:9" ht="39.9" customHeight="1" thickBot="1">
      <c r="A56" s="75"/>
      <c r="B56" s="157"/>
      <c r="C56" s="235" t="s">
        <v>96</v>
      </c>
      <c r="D56" s="236"/>
      <c r="E56" s="236"/>
      <c r="F56" s="236"/>
      <c r="G56" s="236"/>
      <c r="H56" s="237"/>
      <c r="I56" s="75"/>
    </row>
    <row r="57" spans="1:9" ht="14.1" customHeight="1">
      <c r="A57" s="75"/>
      <c r="B57" s="158"/>
      <c r="C57" s="159"/>
      <c r="D57" s="160"/>
      <c r="E57" s="160"/>
      <c r="F57" s="160"/>
      <c r="G57" s="160"/>
      <c r="H57" s="161"/>
      <c r="I57" s="75"/>
    </row>
    <row r="58" spans="1:9" ht="14.1" customHeight="1" thickBot="1">
      <c r="A58" s="75"/>
      <c r="B58" s="162"/>
      <c r="C58" s="163"/>
      <c r="D58" s="155"/>
      <c r="E58" s="155"/>
      <c r="F58" s="155"/>
      <c r="G58" s="155"/>
      <c r="H58" s="156"/>
      <c r="I58" s="75"/>
    </row>
    <row r="59" spans="1:9" s="146" customFormat="1" ht="18" customHeight="1" thickBot="1">
      <c r="A59" s="179"/>
      <c r="B59" s="144" t="s">
        <v>30</v>
      </c>
      <c r="C59" s="131"/>
      <c r="D59" s="132" t="s">
        <v>31</v>
      </c>
      <c r="E59" s="132"/>
      <c r="F59" s="132"/>
      <c r="G59" s="132"/>
      <c r="H59" s="145"/>
      <c r="I59" s="143"/>
    </row>
    <row r="60" spans="1:9">
      <c r="B60" s="42"/>
      <c r="C60" s="43" t="s">
        <v>0</v>
      </c>
      <c r="D60" s="44" t="s">
        <v>1</v>
      </c>
      <c r="E60" s="44" t="s">
        <v>3</v>
      </c>
      <c r="F60" s="44" t="s">
        <v>2</v>
      </c>
      <c r="G60" s="43" t="s">
        <v>4</v>
      </c>
      <c r="H60" s="46" t="s">
        <v>5</v>
      </c>
    </row>
    <row r="61" spans="1:9">
      <c r="B61" s="47"/>
      <c r="C61" s="48" t="s">
        <v>158</v>
      </c>
      <c r="D61" s="49" t="s">
        <v>6</v>
      </c>
      <c r="E61" s="49" t="s">
        <v>8</v>
      </c>
      <c r="F61" s="49" t="s">
        <v>7</v>
      </c>
      <c r="G61" s="48" t="s">
        <v>152</v>
      </c>
      <c r="H61" s="51" t="s">
        <v>157</v>
      </c>
    </row>
    <row r="62" spans="1:9" s="57" customFormat="1" ht="12" customHeight="1" thickBot="1">
      <c r="A62" s="29"/>
      <c r="B62" s="52"/>
      <c r="C62" s="53"/>
      <c r="D62" s="54"/>
      <c r="E62" s="54"/>
      <c r="F62" s="54"/>
      <c r="G62" s="53" t="s">
        <v>22</v>
      </c>
      <c r="H62" s="56"/>
      <c r="I62" s="29"/>
    </row>
    <row r="63" spans="1:9" ht="90" customHeight="1">
      <c r="A63" s="75"/>
      <c r="B63" s="77" t="s">
        <v>30</v>
      </c>
      <c r="C63" s="78">
        <v>1</v>
      </c>
      <c r="D63" s="79" t="s">
        <v>97</v>
      </c>
      <c r="E63" s="80" t="s">
        <v>23</v>
      </c>
      <c r="F63" s="81">
        <v>156</v>
      </c>
      <c r="G63" s="217"/>
      <c r="H63" s="83">
        <f>F63*ROUND(G63,2)</f>
        <v>0</v>
      </c>
      <c r="I63" s="75"/>
    </row>
    <row r="64" spans="1:9" ht="14.1" customHeight="1">
      <c r="A64" s="75"/>
      <c r="B64" s="77"/>
      <c r="C64" s="78"/>
      <c r="D64" s="84" t="s">
        <v>41</v>
      </c>
      <c r="E64" s="80"/>
      <c r="F64" s="81"/>
      <c r="G64" s="82"/>
      <c r="H64" s="83"/>
      <c r="I64" s="75"/>
    </row>
    <row r="65" spans="1:9" ht="14.1" customHeight="1">
      <c r="A65" s="75"/>
      <c r="B65" s="77"/>
      <c r="C65" s="78"/>
      <c r="D65" s="84" t="s">
        <v>32</v>
      </c>
      <c r="E65" s="80"/>
      <c r="F65" s="81"/>
      <c r="G65" s="82"/>
      <c r="H65" s="83"/>
      <c r="I65" s="75"/>
    </row>
    <row r="66" spans="1:9" ht="14.1" customHeight="1">
      <c r="A66" s="75"/>
      <c r="B66" s="77"/>
      <c r="C66" s="78"/>
      <c r="D66" s="84" t="s">
        <v>35</v>
      </c>
      <c r="E66" s="80"/>
      <c r="F66" s="81"/>
      <c r="G66" s="82"/>
      <c r="H66" s="83"/>
      <c r="I66" s="75"/>
    </row>
    <row r="67" spans="1:9" ht="9.9" customHeight="1">
      <c r="A67" s="75"/>
      <c r="B67" s="85"/>
      <c r="C67" s="86"/>
      <c r="D67" s="87"/>
      <c r="E67" s="88"/>
      <c r="F67" s="89"/>
      <c r="G67" s="90"/>
      <c r="H67" s="91"/>
      <c r="I67" s="75"/>
    </row>
    <row r="68" spans="1:9" ht="75" customHeight="1">
      <c r="A68" s="75"/>
      <c r="B68" s="92" t="s">
        <v>30</v>
      </c>
      <c r="C68" s="93">
        <v>2</v>
      </c>
      <c r="D68" s="94" t="s">
        <v>98</v>
      </c>
      <c r="E68" s="95" t="s">
        <v>23</v>
      </c>
      <c r="F68" s="96">
        <v>416</v>
      </c>
      <c r="G68" s="218"/>
      <c r="H68" s="83">
        <f>F68*ROUND(G68,2)</f>
        <v>0</v>
      </c>
      <c r="I68" s="75"/>
    </row>
    <row r="69" spans="1:9" ht="14.1" customHeight="1">
      <c r="A69" s="75"/>
      <c r="B69" s="77"/>
      <c r="C69" s="78"/>
      <c r="D69" s="84" t="s">
        <v>41</v>
      </c>
      <c r="E69" s="80"/>
      <c r="F69" s="97"/>
      <c r="G69" s="82"/>
      <c r="H69" s="83"/>
      <c r="I69" s="75"/>
    </row>
    <row r="70" spans="1:9" ht="14.1" customHeight="1">
      <c r="A70" s="75"/>
      <c r="B70" s="77"/>
      <c r="C70" s="78"/>
      <c r="D70" s="84" t="s">
        <v>33</v>
      </c>
      <c r="E70" s="80"/>
      <c r="F70" s="97"/>
      <c r="G70" s="82"/>
      <c r="H70" s="83"/>
      <c r="I70" s="75"/>
    </row>
    <row r="71" spans="1:9" ht="14.1" customHeight="1">
      <c r="A71" s="75"/>
      <c r="B71" s="77"/>
      <c r="C71" s="78"/>
      <c r="D71" s="84" t="s">
        <v>34</v>
      </c>
      <c r="E71" s="80"/>
      <c r="F71" s="97"/>
      <c r="G71" s="82"/>
      <c r="H71" s="83"/>
      <c r="I71" s="75"/>
    </row>
    <row r="72" spans="1:9" ht="14.1" customHeight="1">
      <c r="A72" s="75"/>
      <c r="B72" s="77"/>
      <c r="C72" s="78"/>
      <c r="D72" s="84" t="s">
        <v>36</v>
      </c>
      <c r="E72" s="80"/>
      <c r="F72" s="97"/>
      <c r="G72" s="82"/>
      <c r="H72" s="83"/>
      <c r="I72" s="75"/>
    </row>
    <row r="73" spans="1:9" ht="9.9" customHeight="1">
      <c r="A73" s="75"/>
      <c r="B73" s="85"/>
      <c r="C73" s="86"/>
      <c r="D73" s="87"/>
      <c r="E73" s="88"/>
      <c r="F73" s="89"/>
      <c r="G73" s="90"/>
      <c r="H73" s="91"/>
      <c r="I73" s="75"/>
    </row>
    <row r="74" spans="1:9" ht="75" customHeight="1">
      <c r="A74" s="75"/>
      <c r="B74" s="92" t="s">
        <v>30</v>
      </c>
      <c r="C74" s="93">
        <v>3</v>
      </c>
      <c r="D74" s="94" t="s">
        <v>99</v>
      </c>
      <c r="E74" s="95" t="s">
        <v>23</v>
      </c>
      <c r="F74" s="96">
        <v>8</v>
      </c>
      <c r="G74" s="218"/>
      <c r="H74" s="83">
        <f>F74*ROUND(G74,2)</f>
        <v>0</v>
      </c>
      <c r="I74" s="75"/>
    </row>
    <row r="75" spans="1:9" ht="14.1" customHeight="1">
      <c r="A75" s="75"/>
      <c r="B75" s="77"/>
      <c r="C75" s="78"/>
      <c r="D75" s="84" t="s">
        <v>41</v>
      </c>
      <c r="E75" s="80"/>
      <c r="F75" s="97"/>
      <c r="G75" s="82"/>
      <c r="H75" s="83"/>
      <c r="I75" s="75"/>
    </row>
    <row r="76" spans="1:9" ht="14.1" customHeight="1">
      <c r="A76" s="75"/>
      <c r="B76" s="77"/>
      <c r="C76" s="78"/>
      <c r="D76" s="84" t="s">
        <v>33</v>
      </c>
      <c r="E76" s="80"/>
      <c r="F76" s="97"/>
      <c r="G76" s="82"/>
      <c r="H76" s="83"/>
      <c r="I76" s="75"/>
    </row>
    <row r="77" spans="1:9" ht="14.1" customHeight="1">
      <c r="A77" s="75"/>
      <c r="B77" s="77"/>
      <c r="C77" s="78"/>
      <c r="D77" s="84" t="s">
        <v>34</v>
      </c>
      <c r="E77" s="80"/>
      <c r="F77" s="97"/>
      <c r="G77" s="82"/>
      <c r="H77" s="83"/>
      <c r="I77" s="75"/>
    </row>
    <row r="78" spans="1:9" ht="14.1" customHeight="1">
      <c r="A78" s="75"/>
      <c r="B78" s="77"/>
      <c r="C78" s="78"/>
      <c r="D78" s="84" t="s">
        <v>36</v>
      </c>
      <c r="E78" s="80"/>
      <c r="F78" s="97"/>
      <c r="G78" s="82"/>
      <c r="H78" s="83"/>
      <c r="I78" s="75"/>
    </row>
    <row r="79" spans="1:9" ht="9.9" customHeight="1">
      <c r="A79" s="75"/>
      <c r="B79" s="85"/>
      <c r="C79" s="86"/>
      <c r="D79" s="87"/>
      <c r="E79" s="88"/>
      <c r="F79" s="89"/>
      <c r="G79" s="90"/>
      <c r="H79" s="91"/>
      <c r="I79" s="75"/>
    </row>
    <row r="80" spans="1:9" ht="65.099999999999994" customHeight="1">
      <c r="A80" s="75"/>
      <c r="B80" s="92" t="s">
        <v>30</v>
      </c>
      <c r="C80" s="93">
        <v>4</v>
      </c>
      <c r="D80" s="94" t="s">
        <v>100</v>
      </c>
      <c r="E80" s="95" t="s">
        <v>23</v>
      </c>
      <c r="F80" s="96">
        <v>2</v>
      </c>
      <c r="G80" s="218"/>
      <c r="H80" s="83">
        <f>F80*ROUND(G80,2)</f>
        <v>0</v>
      </c>
      <c r="I80" s="75"/>
    </row>
    <row r="81" spans="1:9" ht="14.1" customHeight="1">
      <c r="A81" s="75"/>
      <c r="B81" s="77"/>
      <c r="C81" s="78"/>
      <c r="D81" s="84" t="s">
        <v>41</v>
      </c>
      <c r="E81" s="80"/>
      <c r="F81" s="97"/>
      <c r="G81" s="82"/>
      <c r="H81" s="83"/>
      <c r="I81" s="75"/>
    </row>
    <row r="82" spans="1:9" ht="14.1" customHeight="1">
      <c r="A82" s="75"/>
      <c r="B82" s="77"/>
      <c r="C82" s="78"/>
      <c r="D82" s="84" t="s">
        <v>37</v>
      </c>
      <c r="E82" s="80"/>
      <c r="F82" s="97"/>
      <c r="G82" s="82"/>
      <c r="H82" s="83"/>
      <c r="I82" s="75"/>
    </row>
    <row r="83" spans="1:9" ht="14.1" customHeight="1">
      <c r="A83" s="75"/>
      <c r="B83" s="77"/>
      <c r="C83" s="78"/>
      <c r="D83" s="84" t="s">
        <v>38</v>
      </c>
      <c r="E83" s="80"/>
      <c r="F83" s="97"/>
      <c r="G83" s="82"/>
      <c r="H83" s="83"/>
      <c r="I83" s="75"/>
    </row>
    <row r="84" spans="1:9" ht="9.9" customHeight="1">
      <c r="A84" s="75"/>
      <c r="B84" s="85"/>
      <c r="C84" s="86"/>
      <c r="D84" s="87"/>
      <c r="E84" s="88"/>
      <c r="F84" s="89"/>
      <c r="G84" s="90"/>
      <c r="H84" s="91"/>
      <c r="I84" s="75"/>
    </row>
    <row r="85" spans="1:9" ht="65.099999999999994" customHeight="1">
      <c r="A85" s="75"/>
      <c r="B85" s="92" t="s">
        <v>30</v>
      </c>
      <c r="C85" s="93">
        <v>5</v>
      </c>
      <c r="D85" s="94" t="s">
        <v>101</v>
      </c>
      <c r="E85" s="95" t="s">
        <v>23</v>
      </c>
      <c r="F85" s="96">
        <v>6</v>
      </c>
      <c r="G85" s="218"/>
      <c r="H85" s="83">
        <f>F85*ROUND(G85,2)</f>
        <v>0</v>
      </c>
      <c r="I85" s="75"/>
    </row>
    <row r="86" spans="1:9" ht="14.1" customHeight="1">
      <c r="A86" s="75"/>
      <c r="B86" s="77"/>
      <c r="C86" s="78"/>
      <c r="D86" s="84" t="s">
        <v>41</v>
      </c>
      <c r="E86" s="80"/>
      <c r="F86" s="97"/>
      <c r="G86" s="82"/>
      <c r="H86" s="83"/>
      <c r="I86" s="75"/>
    </row>
    <row r="87" spans="1:9" ht="14.1" customHeight="1">
      <c r="A87" s="75"/>
      <c r="B87" s="77"/>
      <c r="C87" s="78"/>
      <c r="D87" s="84" t="s">
        <v>39</v>
      </c>
      <c r="E87" s="80"/>
      <c r="F87" s="97"/>
      <c r="G87" s="82"/>
      <c r="H87" s="83"/>
      <c r="I87" s="75"/>
    </row>
    <row r="88" spans="1:9" ht="14.1" customHeight="1">
      <c r="A88" s="75"/>
      <c r="B88" s="77"/>
      <c r="C88" s="78"/>
      <c r="D88" s="84" t="s">
        <v>40</v>
      </c>
      <c r="E88" s="80"/>
      <c r="F88" s="97"/>
      <c r="G88" s="82"/>
      <c r="H88" s="83"/>
      <c r="I88" s="75"/>
    </row>
    <row r="89" spans="1:9" ht="9.9" customHeight="1">
      <c r="A89" s="75"/>
      <c r="B89" s="85"/>
      <c r="C89" s="86"/>
      <c r="D89" s="87"/>
      <c r="E89" s="88"/>
      <c r="F89" s="89"/>
      <c r="G89" s="90"/>
      <c r="H89" s="91"/>
      <c r="I89" s="75"/>
    </row>
    <row r="90" spans="1:9" ht="84.9" customHeight="1">
      <c r="A90" s="75"/>
      <c r="B90" s="92" t="s">
        <v>30</v>
      </c>
      <c r="C90" s="93">
        <v>6</v>
      </c>
      <c r="D90" s="94" t="s">
        <v>102</v>
      </c>
      <c r="E90" s="95" t="s">
        <v>23</v>
      </c>
      <c r="F90" s="96">
        <v>12</v>
      </c>
      <c r="G90" s="218"/>
      <c r="H90" s="83">
        <f>F90*ROUND(G90,2)</f>
        <v>0</v>
      </c>
      <c r="I90" s="75"/>
    </row>
    <row r="91" spans="1:9" ht="14.1" customHeight="1">
      <c r="A91" s="75"/>
      <c r="B91" s="77"/>
      <c r="C91" s="78"/>
      <c r="D91" s="84" t="s">
        <v>41</v>
      </c>
      <c r="E91" s="80"/>
      <c r="F91" s="97"/>
      <c r="G91" s="82"/>
      <c r="H91" s="83"/>
      <c r="I91" s="75"/>
    </row>
    <row r="92" spans="1:9" ht="14.1" customHeight="1">
      <c r="A92" s="75"/>
      <c r="B92" s="77"/>
      <c r="C92" s="78"/>
      <c r="D92" s="84" t="s">
        <v>42</v>
      </c>
      <c r="E92" s="80"/>
      <c r="F92" s="97"/>
      <c r="G92" s="82"/>
      <c r="H92" s="83"/>
      <c r="I92" s="75"/>
    </row>
    <row r="93" spans="1:9" ht="14.1" customHeight="1">
      <c r="A93" s="75"/>
      <c r="B93" s="77"/>
      <c r="C93" s="78"/>
      <c r="D93" s="84" t="s">
        <v>43</v>
      </c>
      <c r="E93" s="80"/>
      <c r="F93" s="97"/>
      <c r="G93" s="82"/>
      <c r="H93" s="83"/>
      <c r="I93" s="75"/>
    </row>
    <row r="94" spans="1:9" ht="9.9" customHeight="1">
      <c r="A94" s="75"/>
      <c r="B94" s="85"/>
      <c r="C94" s="86"/>
      <c r="D94" s="87"/>
      <c r="E94" s="88"/>
      <c r="F94" s="89"/>
      <c r="G94" s="90"/>
      <c r="H94" s="91"/>
      <c r="I94" s="75"/>
    </row>
    <row r="95" spans="1:9" ht="84.9" customHeight="1">
      <c r="A95" s="75"/>
      <c r="B95" s="92" t="s">
        <v>30</v>
      </c>
      <c r="C95" s="93">
        <v>7</v>
      </c>
      <c r="D95" s="94" t="s">
        <v>103</v>
      </c>
      <c r="E95" s="95" t="s">
        <v>23</v>
      </c>
      <c r="F95" s="96">
        <v>4</v>
      </c>
      <c r="G95" s="218"/>
      <c r="H95" s="83">
        <f>F95*ROUND(G95,2)</f>
        <v>0</v>
      </c>
      <c r="I95" s="75"/>
    </row>
    <row r="96" spans="1:9" ht="14.1" customHeight="1">
      <c r="A96" s="75"/>
      <c r="B96" s="77"/>
      <c r="C96" s="78"/>
      <c r="D96" s="84" t="s">
        <v>41</v>
      </c>
      <c r="E96" s="80"/>
      <c r="F96" s="97"/>
      <c r="G96" s="82"/>
      <c r="H96" s="83"/>
      <c r="I96" s="75"/>
    </row>
    <row r="97" spans="1:9" ht="14.1" customHeight="1">
      <c r="A97" s="75"/>
      <c r="B97" s="77"/>
      <c r="C97" s="78"/>
      <c r="D97" s="84" t="s">
        <v>45</v>
      </c>
      <c r="E97" s="80"/>
      <c r="F97" s="97"/>
      <c r="G97" s="82"/>
      <c r="H97" s="83"/>
      <c r="I97" s="75"/>
    </row>
    <row r="98" spans="1:9" ht="14.1" customHeight="1">
      <c r="A98" s="75"/>
      <c r="B98" s="77"/>
      <c r="C98" s="78"/>
      <c r="D98" s="84" t="s">
        <v>46</v>
      </c>
      <c r="E98" s="80"/>
      <c r="F98" s="97"/>
      <c r="G98" s="82"/>
      <c r="H98" s="83"/>
      <c r="I98" s="75"/>
    </row>
    <row r="99" spans="1:9" ht="14.1" customHeight="1">
      <c r="A99" s="75"/>
      <c r="B99" s="77"/>
      <c r="C99" s="78"/>
      <c r="D99" s="84" t="s">
        <v>44</v>
      </c>
      <c r="E99" s="80"/>
      <c r="F99" s="97"/>
      <c r="G99" s="82"/>
      <c r="H99" s="83"/>
      <c r="I99" s="75"/>
    </row>
    <row r="100" spans="1:9" ht="14.1" customHeight="1">
      <c r="A100" s="75"/>
      <c r="B100" s="77"/>
      <c r="C100" s="78"/>
      <c r="D100" s="84" t="s">
        <v>52</v>
      </c>
      <c r="E100" s="80"/>
      <c r="F100" s="97"/>
      <c r="G100" s="82"/>
      <c r="H100" s="83"/>
      <c r="I100" s="75"/>
    </row>
    <row r="101" spans="1:9" ht="9.9" customHeight="1">
      <c r="A101" s="75"/>
      <c r="B101" s="85"/>
      <c r="C101" s="86"/>
      <c r="D101" s="87"/>
      <c r="E101" s="88"/>
      <c r="F101" s="89"/>
      <c r="G101" s="90"/>
      <c r="H101" s="91"/>
      <c r="I101" s="75"/>
    </row>
    <row r="102" spans="1:9" ht="65.099999999999994" customHeight="1">
      <c r="A102" s="75"/>
      <c r="B102" s="77" t="s">
        <v>30</v>
      </c>
      <c r="C102" s="78">
        <v>8</v>
      </c>
      <c r="D102" s="84" t="s">
        <v>104</v>
      </c>
      <c r="E102" s="80" t="s">
        <v>23</v>
      </c>
      <c r="F102" s="81">
        <v>1</v>
      </c>
      <c r="G102" s="217"/>
      <c r="H102" s="83">
        <f>F102*ROUND(G102,2)</f>
        <v>0</v>
      </c>
      <c r="I102" s="75"/>
    </row>
    <row r="103" spans="1:9" ht="14.1" customHeight="1">
      <c r="A103" s="75"/>
      <c r="B103" s="77"/>
      <c r="C103" s="78"/>
      <c r="D103" s="84" t="s">
        <v>41</v>
      </c>
      <c r="E103" s="80"/>
      <c r="F103" s="97"/>
      <c r="G103" s="82"/>
      <c r="H103" s="83"/>
      <c r="I103" s="75"/>
    </row>
    <row r="104" spans="1:9" ht="14.1" customHeight="1">
      <c r="A104" s="75"/>
      <c r="B104" s="77"/>
      <c r="C104" s="78"/>
      <c r="D104" s="84" t="s">
        <v>105</v>
      </c>
      <c r="E104" s="80"/>
      <c r="F104" s="97"/>
      <c r="G104" s="82"/>
      <c r="H104" s="83"/>
      <c r="I104" s="75"/>
    </row>
    <row r="105" spans="1:9" ht="9.9" customHeight="1">
      <c r="A105" s="75"/>
      <c r="B105" s="85"/>
      <c r="C105" s="86"/>
      <c r="D105" s="87"/>
      <c r="E105" s="88"/>
      <c r="F105" s="89"/>
      <c r="G105" s="90"/>
      <c r="H105" s="91"/>
      <c r="I105" s="75"/>
    </row>
    <row r="106" spans="1:9" ht="75" customHeight="1">
      <c r="A106" s="75"/>
      <c r="B106" s="77" t="s">
        <v>30</v>
      </c>
      <c r="C106" s="78">
        <v>9</v>
      </c>
      <c r="D106" s="84" t="s">
        <v>106</v>
      </c>
      <c r="E106" s="80" t="s">
        <v>23</v>
      </c>
      <c r="F106" s="81">
        <v>1</v>
      </c>
      <c r="G106" s="217"/>
      <c r="H106" s="83">
        <f>F106*ROUND(G106,2)</f>
        <v>0</v>
      </c>
      <c r="I106" s="75"/>
    </row>
    <row r="107" spans="1:9" ht="14.1" customHeight="1">
      <c r="A107" s="75"/>
      <c r="B107" s="77"/>
      <c r="C107" s="78"/>
      <c r="D107" s="84" t="s">
        <v>41</v>
      </c>
      <c r="E107" s="80"/>
      <c r="F107" s="97"/>
      <c r="G107" s="82"/>
      <c r="H107" s="83"/>
      <c r="I107" s="75"/>
    </row>
    <row r="108" spans="1:9" ht="14.1" customHeight="1">
      <c r="A108" s="75"/>
      <c r="B108" s="77"/>
      <c r="C108" s="78"/>
      <c r="D108" s="84" t="s">
        <v>53</v>
      </c>
      <c r="E108" s="80"/>
      <c r="F108" s="97"/>
      <c r="G108" s="82"/>
      <c r="H108" s="83"/>
      <c r="I108" s="75"/>
    </row>
    <row r="109" spans="1:9" ht="14.1" customHeight="1">
      <c r="A109" s="75"/>
      <c r="B109" s="77"/>
      <c r="C109" s="78"/>
      <c r="D109" s="84" t="s">
        <v>54</v>
      </c>
      <c r="E109" s="80"/>
      <c r="F109" s="97"/>
      <c r="G109" s="82"/>
      <c r="H109" s="83"/>
      <c r="I109" s="75"/>
    </row>
    <row r="110" spans="1:9" ht="9.9" customHeight="1">
      <c r="A110" s="75"/>
      <c r="B110" s="85"/>
      <c r="C110" s="86"/>
      <c r="D110" s="87"/>
      <c r="E110" s="88"/>
      <c r="F110" s="89"/>
      <c r="G110" s="90"/>
      <c r="H110" s="91"/>
      <c r="I110" s="75"/>
    </row>
    <row r="111" spans="1:9" ht="65.099999999999994" customHeight="1">
      <c r="A111" s="75"/>
      <c r="B111" s="77" t="s">
        <v>30</v>
      </c>
      <c r="C111" s="78">
        <v>10</v>
      </c>
      <c r="D111" s="84" t="s">
        <v>107</v>
      </c>
      <c r="E111" s="80" t="s">
        <v>23</v>
      </c>
      <c r="F111" s="81">
        <v>6</v>
      </c>
      <c r="G111" s="217"/>
      <c r="H111" s="83">
        <f>F111*ROUND(G111,2)</f>
        <v>0</v>
      </c>
      <c r="I111" s="75"/>
    </row>
    <row r="112" spans="1:9" ht="14.1" customHeight="1">
      <c r="A112" s="75"/>
      <c r="B112" s="77"/>
      <c r="C112" s="78"/>
      <c r="D112" s="84" t="s">
        <v>41</v>
      </c>
      <c r="E112" s="80"/>
      <c r="F112" s="97"/>
      <c r="G112" s="82"/>
      <c r="H112" s="83"/>
      <c r="I112" s="75"/>
    </row>
    <row r="113" spans="1:9" ht="14.1" customHeight="1">
      <c r="A113" s="75"/>
      <c r="B113" s="77"/>
      <c r="C113" s="78"/>
      <c r="D113" s="84" t="s">
        <v>55</v>
      </c>
      <c r="E113" s="80"/>
      <c r="F113" s="97"/>
      <c r="G113" s="82"/>
      <c r="H113" s="83"/>
      <c r="I113" s="75"/>
    </row>
    <row r="114" spans="1:9" ht="14.1" customHeight="1">
      <c r="A114" s="75"/>
      <c r="B114" s="77"/>
      <c r="C114" s="78"/>
      <c r="D114" s="84" t="s">
        <v>56</v>
      </c>
      <c r="E114" s="80"/>
      <c r="F114" s="97"/>
      <c r="G114" s="82"/>
      <c r="H114" s="83"/>
      <c r="I114" s="75"/>
    </row>
    <row r="115" spans="1:9" ht="14.1" customHeight="1">
      <c r="A115" s="75"/>
      <c r="B115" s="77"/>
      <c r="C115" s="78"/>
      <c r="D115" s="84" t="s">
        <v>57</v>
      </c>
      <c r="E115" s="80"/>
      <c r="F115" s="97"/>
      <c r="G115" s="82"/>
      <c r="H115" s="83"/>
      <c r="I115" s="75"/>
    </row>
    <row r="116" spans="1:9" ht="9.9" customHeight="1">
      <c r="A116" s="75"/>
      <c r="B116" s="85"/>
      <c r="C116" s="86"/>
      <c r="D116" s="87"/>
      <c r="E116" s="88"/>
      <c r="F116" s="89"/>
      <c r="G116" s="90"/>
      <c r="H116" s="91"/>
      <c r="I116" s="75"/>
    </row>
    <row r="117" spans="1:9" ht="99.9" customHeight="1">
      <c r="A117" s="75"/>
      <c r="B117" s="77" t="s">
        <v>30</v>
      </c>
      <c r="C117" s="78">
        <v>11</v>
      </c>
      <c r="D117" s="84" t="s">
        <v>108</v>
      </c>
      <c r="E117" s="80"/>
      <c r="F117" s="81"/>
      <c r="G117" s="82"/>
      <c r="H117" s="83"/>
      <c r="I117" s="75"/>
    </row>
    <row r="118" spans="1:9" ht="14.1" customHeight="1">
      <c r="A118" s="75"/>
      <c r="B118" s="77"/>
      <c r="C118" s="78" t="s">
        <v>86</v>
      </c>
      <c r="D118" s="84" t="s">
        <v>41</v>
      </c>
      <c r="E118" s="80" t="s">
        <v>23</v>
      </c>
      <c r="F118" s="81">
        <v>1</v>
      </c>
      <c r="G118" s="217"/>
      <c r="H118" s="83">
        <f>F118*ROUND(G118,2)</f>
        <v>0</v>
      </c>
      <c r="I118" s="75"/>
    </row>
    <row r="119" spans="1:9" ht="14.1" customHeight="1">
      <c r="A119" s="75"/>
      <c r="B119" s="77"/>
      <c r="C119" s="78"/>
      <c r="D119" s="84" t="s">
        <v>59</v>
      </c>
      <c r="E119" s="80"/>
      <c r="F119" s="97"/>
      <c r="G119" s="82"/>
      <c r="H119" s="83"/>
      <c r="I119" s="75"/>
    </row>
    <row r="120" spans="1:9" ht="14.1" customHeight="1">
      <c r="A120" s="75"/>
      <c r="B120" s="77"/>
      <c r="C120" s="78"/>
      <c r="D120" s="84" t="s">
        <v>58</v>
      </c>
      <c r="E120" s="80"/>
      <c r="F120" s="97"/>
      <c r="G120" s="82"/>
      <c r="H120" s="83"/>
      <c r="I120" s="75"/>
    </row>
    <row r="121" spans="1:9" ht="14.1" customHeight="1">
      <c r="A121" s="75"/>
      <c r="B121" s="77"/>
      <c r="C121" s="78"/>
      <c r="D121" s="84"/>
      <c r="E121" s="80"/>
      <c r="F121" s="97"/>
      <c r="G121" s="82"/>
      <c r="H121" s="83"/>
      <c r="I121" s="75"/>
    </row>
    <row r="122" spans="1:9" ht="14.1" customHeight="1">
      <c r="A122" s="75"/>
      <c r="B122" s="77"/>
      <c r="C122" s="78" t="s">
        <v>87</v>
      </c>
      <c r="D122" s="84" t="s">
        <v>41</v>
      </c>
      <c r="E122" s="80" t="s">
        <v>23</v>
      </c>
      <c r="F122" s="81">
        <v>1</v>
      </c>
      <c r="G122" s="217"/>
      <c r="H122" s="83">
        <f>F122*ROUND(G122,2)</f>
        <v>0</v>
      </c>
      <c r="I122" s="75"/>
    </row>
    <row r="123" spans="1:9" ht="14.1" customHeight="1">
      <c r="A123" s="75"/>
      <c r="B123" s="77"/>
      <c r="C123" s="78"/>
      <c r="D123" s="84" t="s">
        <v>60</v>
      </c>
      <c r="E123" s="80"/>
      <c r="F123" s="97"/>
      <c r="G123" s="82"/>
      <c r="H123" s="83"/>
      <c r="I123" s="75"/>
    </row>
    <row r="124" spans="1:9" ht="14.1" customHeight="1">
      <c r="A124" s="75"/>
      <c r="B124" s="77"/>
      <c r="C124" s="78"/>
      <c r="D124" s="84" t="s">
        <v>61</v>
      </c>
      <c r="E124" s="80"/>
      <c r="F124" s="97"/>
      <c r="G124" s="82"/>
      <c r="H124" s="83"/>
      <c r="I124" s="75"/>
    </row>
    <row r="125" spans="1:9" ht="9.9" customHeight="1">
      <c r="A125" s="75"/>
      <c r="B125" s="85"/>
      <c r="C125" s="86"/>
      <c r="D125" s="87"/>
      <c r="E125" s="88"/>
      <c r="F125" s="89"/>
      <c r="G125" s="90"/>
      <c r="H125" s="91"/>
      <c r="I125" s="75"/>
    </row>
    <row r="126" spans="1:9" ht="75" customHeight="1">
      <c r="A126" s="75"/>
      <c r="B126" s="92" t="s">
        <v>30</v>
      </c>
      <c r="C126" s="93">
        <v>12</v>
      </c>
      <c r="D126" s="94" t="s">
        <v>109</v>
      </c>
      <c r="E126" s="95" t="s">
        <v>23</v>
      </c>
      <c r="F126" s="96">
        <v>10</v>
      </c>
      <c r="G126" s="218"/>
      <c r="H126" s="83">
        <f>F126*ROUND(G126,2)</f>
        <v>0</v>
      </c>
      <c r="I126" s="75"/>
    </row>
    <row r="127" spans="1:9" ht="14.1" customHeight="1">
      <c r="A127" s="75"/>
      <c r="B127" s="77"/>
      <c r="C127" s="78"/>
      <c r="D127" s="84"/>
      <c r="E127" s="80"/>
      <c r="F127" s="97"/>
      <c r="G127" s="82"/>
      <c r="H127" s="83"/>
      <c r="I127" s="75"/>
    </row>
    <row r="128" spans="1:9" ht="14.1" customHeight="1">
      <c r="A128" s="75"/>
      <c r="B128" s="77"/>
      <c r="C128" s="78"/>
      <c r="D128" s="84" t="s">
        <v>41</v>
      </c>
      <c r="E128" s="80"/>
      <c r="F128" s="97"/>
      <c r="G128" s="82"/>
      <c r="H128" s="83"/>
      <c r="I128" s="75"/>
    </row>
    <row r="129" spans="1:9" ht="14.1" customHeight="1">
      <c r="A129" s="75"/>
      <c r="B129" s="77"/>
      <c r="C129" s="78"/>
      <c r="D129" s="84" t="s">
        <v>64</v>
      </c>
      <c r="E129" s="80"/>
      <c r="F129" s="97"/>
      <c r="G129" s="82"/>
      <c r="H129" s="83"/>
      <c r="I129" s="75"/>
    </row>
    <row r="130" spans="1:9" ht="9.9" customHeight="1">
      <c r="A130" s="75"/>
      <c r="B130" s="85"/>
      <c r="C130" s="86"/>
      <c r="D130" s="87"/>
      <c r="E130" s="88"/>
      <c r="F130" s="89"/>
      <c r="G130" s="90"/>
      <c r="H130" s="91"/>
      <c r="I130" s="75"/>
    </row>
    <row r="131" spans="1:9" ht="75" customHeight="1">
      <c r="A131" s="75"/>
      <c r="B131" s="92" t="s">
        <v>30</v>
      </c>
      <c r="C131" s="93">
        <v>13</v>
      </c>
      <c r="D131" s="94" t="s">
        <v>110</v>
      </c>
      <c r="E131" s="95" t="s">
        <v>23</v>
      </c>
      <c r="F131" s="96">
        <v>3</v>
      </c>
      <c r="G131" s="218"/>
      <c r="H131" s="83">
        <f>F131*ROUND(G131,2)</f>
        <v>0</v>
      </c>
      <c r="I131" s="75"/>
    </row>
    <row r="132" spans="1:9" ht="14.1" customHeight="1">
      <c r="A132" s="75"/>
      <c r="B132" s="77"/>
      <c r="C132" s="78"/>
      <c r="D132" s="84"/>
      <c r="E132" s="80"/>
      <c r="F132" s="97"/>
      <c r="G132" s="82"/>
      <c r="H132" s="83"/>
      <c r="I132" s="75"/>
    </row>
    <row r="133" spans="1:9" ht="14.1" customHeight="1">
      <c r="A133" s="75"/>
      <c r="B133" s="77"/>
      <c r="C133" s="78"/>
      <c r="D133" s="84" t="s">
        <v>41</v>
      </c>
      <c r="E133" s="80"/>
      <c r="F133" s="97"/>
      <c r="G133" s="82"/>
      <c r="H133" s="83"/>
      <c r="I133" s="75"/>
    </row>
    <row r="134" spans="1:9" ht="14.1" customHeight="1">
      <c r="A134" s="75"/>
      <c r="B134" s="77"/>
      <c r="C134" s="78"/>
      <c r="D134" s="84" t="s">
        <v>65</v>
      </c>
      <c r="E134" s="80"/>
      <c r="F134" s="97"/>
      <c r="G134" s="82"/>
      <c r="H134" s="83"/>
      <c r="I134" s="75"/>
    </row>
    <row r="135" spans="1:9" ht="9.9" customHeight="1">
      <c r="A135" s="75"/>
      <c r="B135" s="85"/>
      <c r="C135" s="86"/>
      <c r="D135" s="87"/>
      <c r="E135" s="88"/>
      <c r="F135" s="89"/>
      <c r="G135" s="90"/>
      <c r="H135" s="91"/>
      <c r="I135" s="75"/>
    </row>
    <row r="136" spans="1:9" ht="110.1" customHeight="1">
      <c r="A136" s="75"/>
      <c r="B136" s="77" t="s">
        <v>30</v>
      </c>
      <c r="C136" s="78">
        <v>14</v>
      </c>
      <c r="D136" s="84" t="s">
        <v>111</v>
      </c>
      <c r="E136" s="80"/>
      <c r="F136" s="81"/>
      <c r="G136" s="82"/>
      <c r="H136" s="83"/>
      <c r="I136" s="75"/>
    </row>
    <row r="137" spans="1:9" ht="14.1" customHeight="1">
      <c r="A137" s="75"/>
      <c r="B137" s="77"/>
      <c r="C137" s="78" t="s">
        <v>86</v>
      </c>
      <c r="D137" s="84" t="s">
        <v>41</v>
      </c>
      <c r="E137" s="80" t="s">
        <v>23</v>
      </c>
      <c r="F137" s="81">
        <v>1</v>
      </c>
      <c r="G137" s="217"/>
      <c r="H137" s="83">
        <f>F137*ROUND(G137,2)</f>
        <v>0</v>
      </c>
      <c r="I137" s="75"/>
    </row>
    <row r="138" spans="1:9" ht="14.1" customHeight="1">
      <c r="A138" s="75"/>
      <c r="B138" s="77"/>
      <c r="C138" s="78"/>
      <c r="D138" s="84" t="s">
        <v>112</v>
      </c>
      <c r="E138" s="80"/>
      <c r="F138" s="97"/>
      <c r="G138" s="82"/>
      <c r="H138" s="83"/>
      <c r="I138" s="75"/>
    </row>
    <row r="139" spans="1:9" ht="14.1" customHeight="1">
      <c r="A139" s="75"/>
      <c r="B139" s="77"/>
      <c r="C139" s="78"/>
      <c r="D139" s="84" t="s">
        <v>113</v>
      </c>
      <c r="E139" s="80"/>
      <c r="F139" s="97"/>
      <c r="G139" s="82"/>
      <c r="H139" s="83"/>
      <c r="I139" s="75"/>
    </row>
    <row r="140" spans="1:9" ht="14.1" customHeight="1">
      <c r="A140" s="75"/>
      <c r="B140" s="77"/>
      <c r="C140" s="78"/>
      <c r="D140" s="84" t="s">
        <v>66</v>
      </c>
      <c r="E140" s="80"/>
      <c r="F140" s="97"/>
      <c r="G140" s="82"/>
      <c r="H140" s="83"/>
      <c r="I140" s="75"/>
    </row>
    <row r="141" spans="1:9" ht="14.1" customHeight="1">
      <c r="A141" s="75"/>
      <c r="B141" s="77"/>
      <c r="C141" s="78"/>
      <c r="D141" s="84" t="s">
        <v>67</v>
      </c>
      <c r="E141" s="80"/>
      <c r="F141" s="97"/>
      <c r="G141" s="82"/>
      <c r="H141" s="83"/>
      <c r="I141" s="75"/>
    </row>
    <row r="142" spans="1:9" ht="14.1" customHeight="1">
      <c r="A142" s="75"/>
      <c r="B142" s="77"/>
      <c r="C142" s="78"/>
      <c r="D142" s="84" t="s">
        <v>68</v>
      </c>
      <c r="E142" s="80"/>
      <c r="F142" s="97"/>
      <c r="G142" s="82"/>
      <c r="H142" s="83"/>
      <c r="I142" s="75"/>
    </row>
    <row r="143" spans="1:9" ht="14.1" customHeight="1">
      <c r="A143" s="75"/>
      <c r="B143" s="77"/>
      <c r="C143" s="78"/>
      <c r="D143" s="84" t="s">
        <v>69</v>
      </c>
      <c r="E143" s="80"/>
      <c r="F143" s="97"/>
      <c r="G143" s="82"/>
      <c r="H143" s="83"/>
      <c r="I143" s="75"/>
    </row>
    <row r="144" spans="1:9" ht="14.1" customHeight="1">
      <c r="A144" s="75"/>
      <c r="B144" s="77"/>
      <c r="C144" s="78"/>
      <c r="D144" s="84" t="s">
        <v>70</v>
      </c>
      <c r="E144" s="80"/>
      <c r="F144" s="97"/>
      <c r="G144" s="82"/>
      <c r="H144" s="83"/>
      <c r="I144" s="75"/>
    </row>
    <row r="145" spans="1:9" ht="14.1" customHeight="1">
      <c r="A145" s="75"/>
      <c r="B145" s="77"/>
      <c r="C145" s="78"/>
      <c r="D145" s="84"/>
      <c r="E145" s="80"/>
      <c r="F145" s="97"/>
      <c r="G145" s="82"/>
      <c r="H145" s="83"/>
      <c r="I145" s="75"/>
    </row>
    <row r="146" spans="1:9" ht="14.1" customHeight="1">
      <c r="A146" s="75"/>
      <c r="B146" s="77"/>
      <c r="C146" s="78" t="s">
        <v>87</v>
      </c>
      <c r="D146" s="84" t="s">
        <v>41</v>
      </c>
      <c r="E146" s="80" t="s">
        <v>23</v>
      </c>
      <c r="F146" s="81">
        <v>1</v>
      </c>
      <c r="G146" s="217"/>
      <c r="H146" s="83">
        <f>F146*ROUND(G146,2)</f>
        <v>0</v>
      </c>
      <c r="I146" s="75"/>
    </row>
    <row r="147" spans="1:9" ht="14.1" customHeight="1">
      <c r="A147" s="75"/>
      <c r="B147" s="77"/>
      <c r="C147" s="78"/>
      <c r="D147" s="84" t="s">
        <v>112</v>
      </c>
      <c r="E147" s="80"/>
      <c r="F147" s="97"/>
      <c r="G147" s="82"/>
      <c r="H147" s="83"/>
      <c r="I147" s="75"/>
    </row>
    <row r="148" spans="1:9" ht="14.1" customHeight="1">
      <c r="A148" s="75"/>
      <c r="B148" s="77"/>
      <c r="C148" s="78"/>
      <c r="D148" s="84" t="s">
        <v>114</v>
      </c>
      <c r="E148" s="80"/>
      <c r="F148" s="97"/>
      <c r="G148" s="82"/>
      <c r="H148" s="83"/>
      <c r="I148" s="75"/>
    </row>
    <row r="149" spans="1:9" ht="14.1" customHeight="1">
      <c r="A149" s="75"/>
      <c r="B149" s="77"/>
      <c r="C149" s="78"/>
      <c r="D149" s="84" t="s">
        <v>66</v>
      </c>
      <c r="E149" s="80"/>
      <c r="F149" s="97"/>
      <c r="G149" s="82"/>
      <c r="H149" s="83"/>
      <c r="I149" s="75"/>
    </row>
    <row r="150" spans="1:9" ht="14.1" customHeight="1">
      <c r="A150" s="75"/>
      <c r="B150" s="77"/>
      <c r="C150" s="78"/>
      <c r="D150" s="84" t="s">
        <v>67</v>
      </c>
      <c r="E150" s="80"/>
      <c r="F150" s="97"/>
      <c r="G150" s="82"/>
      <c r="H150" s="83"/>
      <c r="I150" s="75"/>
    </row>
    <row r="151" spans="1:9" ht="14.1" customHeight="1">
      <c r="A151" s="75"/>
      <c r="B151" s="77"/>
      <c r="C151" s="78"/>
      <c r="D151" s="84" t="s">
        <v>68</v>
      </c>
      <c r="E151" s="80"/>
      <c r="F151" s="97"/>
      <c r="G151" s="82"/>
      <c r="H151" s="83"/>
      <c r="I151" s="75"/>
    </row>
    <row r="152" spans="1:9" ht="14.1" customHeight="1">
      <c r="A152" s="75"/>
      <c r="B152" s="77"/>
      <c r="C152" s="78"/>
      <c r="D152" s="84" t="s">
        <v>69</v>
      </c>
      <c r="E152" s="80"/>
      <c r="F152" s="97"/>
      <c r="G152" s="82"/>
      <c r="H152" s="83"/>
      <c r="I152" s="75"/>
    </row>
    <row r="153" spans="1:9" ht="14.1" customHeight="1">
      <c r="A153" s="75"/>
      <c r="B153" s="77"/>
      <c r="C153" s="78"/>
      <c r="D153" s="84" t="s">
        <v>70</v>
      </c>
      <c r="E153" s="80"/>
      <c r="F153" s="97"/>
      <c r="G153" s="82"/>
      <c r="H153" s="83"/>
      <c r="I153" s="75"/>
    </row>
    <row r="154" spans="1:9" ht="9.9" customHeight="1">
      <c r="A154" s="75"/>
      <c r="B154" s="85"/>
      <c r="C154" s="86"/>
      <c r="D154" s="87"/>
      <c r="E154" s="88"/>
      <c r="F154" s="89"/>
      <c r="G154" s="90"/>
      <c r="H154" s="91"/>
      <c r="I154" s="75"/>
    </row>
    <row r="155" spans="1:9" ht="65.099999999999994" customHeight="1">
      <c r="A155" s="75"/>
      <c r="B155" s="77" t="s">
        <v>30</v>
      </c>
      <c r="C155" s="78">
        <v>15</v>
      </c>
      <c r="D155" s="84" t="s">
        <v>115</v>
      </c>
      <c r="E155" s="80" t="s">
        <v>23</v>
      </c>
      <c r="F155" s="81">
        <v>5</v>
      </c>
      <c r="G155" s="217"/>
      <c r="H155" s="83">
        <f>F155*ROUND(G155,2)</f>
        <v>0</v>
      </c>
      <c r="I155" s="75"/>
    </row>
    <row r="156" spans="1:9" ht="14.1" customHeight="1">
      <c r="A156" s="75"/>
      <c r="B156" s="77"/>
      <c r="C156" s="78"/>
      <c r="D156" s="84" t="s">
        <v>41</v>
      </c>
      <c r="E156" s="80"/>
      <c r="F156" s="97"/>
      <c r="G156" s="82"/>
      <c r="H156" s="83"/>
      <c r="I156" s="75"/>
    </row>
    <row r="157" spans="1:9" ht="14.1" customHeight="1">
      <c r="A157" s="75"/>
      <c r="B157" s="77"/>
      <c r="C157" s="78"/>
      <c r="D157" s="84" t="s">
        <v>116</v>
      </c>
      <c r="E157" s="80"/>
      <c r="F157" s="97"/>
      <c r="G157" s="82"/>
      <c r="H157" s="83"/>
      <c r="I157" s="75"/>
    </row>
    <row r="158" spans="1:9" ht="9.9" customHeight="1">
      <c r="A158" s="75"/>
      <c r="B158" s="85"/>
      <c r="C158" s="86"/>
      <c r="D158" s="87"/>
      <c r="E158" s="88"/>
      <c r="F158" s="89"/>
      <c r="G158" s="90"/>
      <c r="H158" s="91"/>
      <c r="I158" s="75"/>
    </row>
    <row r="159" spans="1:9" ht="65.099999999999994" customHeight="1">
      <c r="A159" s="75"/>
      <c r="B159" s="77" t="s">
        <v>30</v>
      </c>
      <c r="C159" s="78">
        <v>16</v>
      </c>
      <c r="D159" s="94" t="s">
        <v>117</v>
      </c>
      <c r="E159" s="80"/>
      <c r="F159" s="81"/>
      <c r="G159" s="82"/>
      <c r="H159" s="83"/>
      <c r="I159" s="75"/>
    </row>
    <row r="160" spans="1:9" ht="14.1" customHeight="1">
      <c r="A160" s="75"/>
      <c r="B160" s="77"/>
      <c r="C160" s="78" t="s">
        <v>86</v>
      </c>
      <c r="D160" s="84" t="s">
        <v>41</v>
      </c>
      <c r="E160" s="80"/>
      <c r="F160" s="97"/>
      <c r="G160" s="82"/>
      <c r="H160" s="83"/>
      <c r="I160" s="75"/>
    </row>
    <row r="161" spans="1:9" ht="14.1" customHeight="1">
      <c r="A161" s="75"/>
      <c r="B161" s="77"/>
      <c r="C161" s="78"/>
      <c r="D161" s="84" t="s">
        <v>71</v>
      </c>
      <c r="E161" s="80" t="s">
        <v>23</v>
      </c>
      <c r="F161" s="81">
        <v>29</v>
      </c>
      <c r="G161" s="217"/>
      <c r="H161" s="83">
        <f>F161*ROUND(G161,2)</f>
        <v>0</v>
      </c>
      <c r="I161" s="75"/>
    </row>
    <row r="162" spans="1:9" ht="14.1" customHeight="1">
      <c r="A162" s="75"/>
      <c r="B162" s="77"/>
      <c r="C162" s="78"/>
      <c r="D162" s="84"/>
      <c r="E162" s="80"/>
      <c r="F162" s="81"/>
      <c r="G162" s="82"/>
      <c r="H162" s="83"/>
      <c r="I162" s="75"/>
    </row>
    <row r="163" spans="1:9" ht="14.1" customHeight="1">
      <c r="A163" s="75"/>
      <c r="B163" s="77"/>
      <c r="C163" s="78" t="s">
        <v>87</v>
      </c>
      <c r="D163" s="84" t="s">
        <v>41</v>
      </c>
      <c r="E163" s="80"/>
      <c r="F163" s="81"/>
      <c r="G163" s="82"/>
      <c r="H163" s="83"/>
      <c r="I163" s="75"/>
    </row>
    <row r="164" spans="1:9" ht="14.1" customHeight="1">
      <c r="A164" s="75"/>
      <c r="B164" s="77"/>
      <c r="C164" s="78"/>
      <c r="D164" s="84" t="s">
        <v>72</v>
      </c>
      <c r="E164" s="80" t="s">
        <v>23</v>
      </c>
      <c r="F164" s="81">
        <v>10</v>
      </c>
      <c r="G164" s="217"/>
      <c r="H164" s="83">
        <f>F164*ROUND(G164,2)</f>
        <v>0</v>
      </c>
      <c r="I164" s="75"/>
    </row>
    <row r="165" spans="1:9" ht="9.9" customHeight="1">
      <c r="A165" s="75"/>
      <c r="B165" s="85"/>
      <c r="C165" s="86"/>
      <c r="D165" s="87"/>
      <c r="E165" s="88"/>
      <c r="F165" s="89"/>
      <c r="G165" s="90"/>
      <c r="H165" s="91"/>
      <c r="I165" s="75"/>
    </row>
    <row r="166" spans="1:9" ht="75" customHeight="1">
      <c r="A166" s="75"/>
      <c r="B166" s="77" t="s">
        <v>30</v>
      </c>
      <c r="C166" s="78">
        <v>17</v>
      </c>
      <c r="D166" s="94" t="s">
        <v>118</v>
      </c>
      <c r="E166" s="80"/>
      <c r="F166" s="81"/>
      <c r="G166" s="82"/>
      <c r="H166" s="83"/>
      <c r="I166" s="75"/>
    </row>
    <row r="167" spans="1:9" ht="14.1" customHeight="1">
      <c r="A167" s="75"/>
      <c r="B167" s="77"/>
      <c r="C167" s="78" t="s">
        <v>86</v>
      </c>
      <c r="D167" s="84" t="s">
        <v>41</v>
      </c>
      <c r="E167" s="80"/>
      <c r="F167" s="97"/>
      <c r="G167" s="82"/>
      <c r="H167" s="83"/>
      <c r="I167" s="75"/>
    </row>
    <row r="168" spans="1:9" ht="14.1" customHeight="1">
      <c r="A168" s="75"/>
      <c r="B168" s="77"/>
      <c r="C168" s="78"/>
      <c r="D168" s="84" t="s">
        <v>73</v>
      </c>
      <c r="E168" s="80" t="s">
        <v>23</v>
      </c>
      <c r="F168" s="81">
        <v>57</v>
      </c>
      <c r="G168" s="217"/>
      <c r="H168" s="83">
        <f>F168*ROUND(G168,2)</f>
        <v>0</v>
      </c>
      <c r="I168" s="75"/>
    </row>
    <row r="169" spans="1:9" ht="14.1" customHeight="1">
      <c r="A169" s="75"/>
      <c r="B169" s="77"/>
      <c r="C169" s="78"/>
      <c r="D169" s="84"/>
      <c r="E169" s="80"/>
      <c r="F169" s="97"/>
      <c r="G169" s="82"/>
      <c r="H169" s="83"/>
      <c r="I169" s="75"/>
    </row>
    <row r="170" spans="1:9" ht="14.1" customHeight="1">
      <c r="A170" s="75"/>
      <c r="B170" s="77"/>
      <c r="C170" s="78" t="s">
        <v>87</v>
      </c>
      <c r="D170" s="84" t="s">
        <v>41</v>
      </c>
      <c r="E170" s="80"/>
      <c r="F170" s="97"/>
      <c r="G170" s="82"/>
      <c r="H170" s="83"/>
      <c r="I170" s="75"/>
    </row>
    <row r="171" spans="1:9" ht="14.1" customHeight="1">
      <c r="A171" s="75"/>
      <c r="B171" s="77"/>
      <c r="C171" s="78"/>
      <c r="D171" s="84" t="s">
        <v>74</v>
      </c>
      <c r="E171" s="80" t="s">
        <v>23</v>
      </c>
      <c r="F171" s="81">
        <v>20</v>
      </c>
      <c r="G171" s="217"/>
      <c r="H171" s="83">
        <f>F171*ROUND(G171,2)</f>
        <v>0</v>
      </c>
      <c r="I171" s="75"/>
    </row>
    <row r="172" spans="1:9" ht="9.9" customHeight="1">
      <c r="A172" s="75"/>
      <c r="B172" s="85"/>
      <c r="C172" s="86"/>
      <c r="D172" s="87"/>
      <c r="E172" s="88"/>
      <c r="F172" s="89"/>
      <c r="G172" s="90"/>
      <c r="H172" s="91"/>
      <c r="I172" s="75"/>
    </row>
    <row r="173" spans="1:9" ht="75" customHeight="1">
      <c r="A173" s="75"/>
      <c r="B173" s="77" t="s">
        <v>30</v>
      </c>
      <c r="C173" s="78">
        <v>18</v>
      </c>
      <c r="D173" s="94" t="s">
        <v>119</v>
      </c>
      <c r="E173" s="80" t="s">
        <v>23</v>
      </c>
      <c r="F173" s="81">
        <v>33</v>
      </c>
      <c r="G173" s="217"/>
      <c r="H173" s="83">
        <f>F173*ROUND(G173,2)</f>
        <v>0</v>
      </c>
      <c r="I173" s="75"/>
    </row>
    <row r="174" spans="1:9" ht="14.1" customHeight="1">
      <c r="A174" s="75"/>
      <c r="B174" s="77"/>
      <c r="C174" s="78"/>
      <c r="D174" s="84" t="s">
        <v>41</v>
      </c>
      <c r="E174" s="80"/>
      <c r="F174" s="97"/>
      <c r="G174" s="82"/>
      <c r="H174" s="83"/>
      <c r="I174" s="75"/>
    </row>
    <row r="175" spans="1:9" ht="14.1" customHeight="1">
      <c r="A175" s="75"/>
      <c r="B175" s="77"/>
      <c r="C175" s="78"/>
      <c r="D175" s="84" t="s">
        <v>75</v>
      </c>
      <c r="E175" s="80"/>
      <c r="F175" s="97"/>
      <c r="G175" s="82"/>
      <c r="H175" s="83"/>
      <c r="I175" s="75"/>
    </row>
    <row r="176" spans="1:9" ht="9.9" customHeight="1">
      <c r="A176" s="75"/>
      <c r="B176" s="85"/>
      <c r="C176" s="86"/>
      <c r="D176" s="87"/>
      <c r="E176" s="88"/>
      <c r="F176" s="89"/>
      <c r="G176" s="90"/>
      <c r="H176" s="91"/>
      <c r="I176" s="75"/>
    </row>
    <row r="177" spans="1:9" ht="75" customHeight="1">
      <c r="A177" s="75"/>
      <c r="B177" s="77" t="s">
        <v>30</v>
      </c>
      <c r="C177" s="78">
        <v>19</v>
      </c>
      <c r="D177" s="94" t="s">
        <v>120</v>
      </c>
      <c r="E177" s="80" t="s">
        <v>23</v>
      </c>
      <c r="F177" s="81">
        <v>10</v>
      </c>
      <c r="G177" s="217"/>
      <c r="H177" s="83">
        <f>F177*ROUND(G177,2)</f>
        <v>0</v>
      </c>
      <c r="I177" s="75"/>
    </row>
    <row r="178" spans="1:9" ht="14.1" customHeight="1">
      <c r="A178" s="75"/>
      <c r="B178" s="77"/>
      <c r="C178" s="78"/>
      <c r="D178" s="84" t="s">
        <v>41</v>
      </c>
      <c r="E178" s="80"/>
      <c r="F178" s="97"/>
      <c r="G178" s="82"/>
      <c r="H178" s="83"/>
      <c r="I178" s="75"/>
    </row>
    <row r="179" spans="1:9" ht="14.1" customHeight="1">
      <c r="A179" s="75"/>
      <c r="B179" s="77"/>
      <c r="C179" s="78"/>
      <c r="D179" s="84" t="s">
        <v>76</v>
      </c>
      <c r="E179" s="80"/>
      <c r="F179" s="97"/>
      <c r="G179" s="82"/>
      <c r="H179" s="83"/>
      <c r="I179" s="75"/>
    </row>
    <row r="180" spans="1:9" ht="14.1" customHeight="1">
      <c r="A180" s="75"/>
      <c r="B180" s="85"/>
      <c r="C180" s="86"/>
      <c r="D180" s="87"/>
      <c r="E180" s="88"/>
      <c r="F180" s="89"/>
      <c r="G180" s="90"/>
      <c r="H180" s="91"/>
      <c r="I180" s="75"/>
    </row>
    <row r="181" spans="1:9" ht="75" customHeight="1">
      <c r="A181" s="75"/>
      <c r="B181" s="77" t="s">
        <v>30</v>
      </c>
      <c r="C181" s="78">
        <v>20</v>
      </c>
      <c r="D181" s="94" t="s">
        <v>121</v>
      </c>
      <c r="E181" s="80" t="s">
        <v>23</v>
      </c>
      <c r="F181" s="81">
        <v>1</v>
      </c>
      <c r="G181" s="217"/>
      <c r="H181" s="83">
        <f>F181*ROUND(G181,2)</f>
        <v>0</v>
      </c>
      <c r="I181" s="75"/>
    </row>
    <row r="182" spans="1:9" ht="14.1" customHeight="1">
      <c r="A182" s="75"/>
      <c r="B182" s="77"/>
      <c r="C182" s="78"/>
      <c r="D182" s="84" t="s">
        <v>41</v>
      </c>
      <c r="E182" s="80"/>
      <c r="F182" s="97"/>
      <c r="G182" s="82"/>
      <c r="H182" s="83"/>
      <c r="I182" s="75"/>
    </row>
    <row r="183" spans="1:9" ht="14.1" customHeight="1">
      <c r="A183" s="75"/>
      <c r="B183" s="77"/>
      <c r="C183" s="78"/>
      <c r="D183" s="84" t="s">
        <v>77</v>
      </c>
      <c r="E183" s="80"/>
      <c r="F183" s="97"/>
      <c r="G183" s="82"/>
      <c r="H183" s="83"/>
      <c r="I183" s="75"/>
    </row>
    <row r="184" spans="1:9" ht="9.9" customHeight="1">
      <c r="A184" s="75"/>
      <c r="B184" s="85"/>
      <c r="C184" s="86"/>
      <c r="D184" s="87"/>
      <c r="E184" s="88"/>
      <c r="F184" s="89"/>
      <c r="G184" s="90"/>
      <c r="H184" s="91"/>
      <c r="I184" s="75"/>
    </row>
    <row r="185" spans="1:9" ht="65.099999999999994" customHeight="1">
      <c r="A185" s="75"/>
      <c r="B185" s="77" t="s">
        <v>30</v>
      </c>
      <c r="C185" s="78">
        <v>21</v>
      </c>
      <c r="D185" s="94" t="s">
        <v>122</v>
      </c>
      <c r="E185" s="80" t="s">
        <v>23</v>
      </c>
      <c r="F185" s="81">
        <v>1</v>
      </c>
      <c r="G185" s="217"/>
      <c r="H185" s="83">
        <f>F185*ROUND(G185,2)</f>
        <v>0</v>
      </c>
      <c r="I185" s="75"/>
    </row>
    <row r="186" spans="1:9" ht="14.1" customHeight="1">
      <c r="A186" s="75"/>
      <c r="B186" s="77"/>
      <c r="C186" s="78"/>
      <c r="D186" s="84" t="s">
        <v>41</v>
      </c>
      <c r="E186" s="80"/>
      <c r="F186" s="97"/>
      <c r="G186" s="82"/>
      <c r="H186" s="83"/>
      <c r="I186" s="75"/>
    </row>
    <row r="187" spans="1:9" ht="14.1" customHeight="1">
      <c r="A187" s="75"/>
      <c r="B187" s="77"/>
      <c r="C187" s="78"/>
      <c r="D187" s="84" t="s">
        <v>78</v>
      </c>
      <c r="E187" s="80"/>
      <c r="F187" s="97"/>
      <c r="G187" s="82"/>
      <c r="H187" s="83"/>
      <c r="I187" s="75"/>
    </row>
    <row r="188" spans="1:9" ht="9.9" customHeight="1">
      <c r="A188" s="75"/>
      <c r="B188" s="85"/>
      <c r="C188" s="86"/>
      <c r="D188" s="87"/>
      <c r="E188" s="88"/>
      <c r="F188" s="89"/>
      <c r="G188" s="90"/>
      <c r="H188" s="91"/>
      <c r="I188" s="75"/>
    </row>
    <row r="189" spans="1:9" ht="54.9" customHeight="1">
      <c r="A189" s="75"/>
      <c r="B189" s="77" t="s">
        <v>30</v>
      </c>
      <c r="C189" s="78">
        <v>22</v>
      </c>
      <c r="D189" s="84" t="s">
        <v>123</v>
      </c>
      <c r="E189" s="80" t="s">
        <v>23</v>
      </c>
      <c r="F189" s="81">
        <v>20</v>
      </c>
      <c r="G189" s="217"/>
      <c r="H189" s="83">
        <f>F189*ROUND(G189,2)</f>
        <v>0</v>
      </c>
      <c r="I189" s="75"/>
    </row>
    <row r="190" spans="1:9" ht="14.1" customHeight="1">
      <c r="A190" s="75"/>
      <c r="B190" s="77"/>
      <c r="C190" s="78"/>
      <c r="D190" s="84" t="s">
        <v>41</v>
      </c>
      <c r="E190" s="80"/>
      <c r="F190" s="97"/>
      <c r="G190" s="82"/>
      <c r="H190" s="83"/>
      <c r="I190" s="75"/>
    </row>
    <row r="191" spans="1:9" ht="14.1" customHeight="1">
      <c r="A191" s="75"/>
      <c r="B191" s="77"/>
      <c r="C191" s="78"/>
      <c r="D191" s="84" t="s">
        <v>79</v>
      </c>
      <c r="E191" s="80"/>
      <c r="F191" s="97"/>
      <c r="G191" s="82"/>
      <c r="H191" s="83"/>
      <c r="I191" s="75"/>
    </row>
    <row r="192" spans="1:9" ht="9.9" customHeight="1">
      <c r="A192" s="75"/>
      <c r="B192" s="85"/>
      <c r="C192" s="86"/>
      <c r="D192" s="87"/>
      <c r="E192" s="88"/>
      <c r="F192" s="89"/>
      <c r="G192" s="90"/>
      <c r="H192" s="91"/>
      <c r="I192" s="75"/>
    </row>
    <row r="193" spans="1:9" ht="54.9" customHeight="1">
      <c r="A193" s="75"/>
      <c r="B193" s="77" t="s">
        <v>30</v>
      </c>
      <c r="C193" s="78">
        <v>23</v>
      </c>
      <c r="D193" s="84" t="s">
        <v>124</v>
      </c>
      <c r="E193" s="80" t="s">
        <v>23</v>
      </c>
      <c r="F193" s="81">
        <v>3</v>
      </c>
      <c r="G193" s="217"/>
      <c r="H193" s="83">
        <f>F193*ROUND(G193,2)</f>
        <v>0</v>
      </c>
      <c r="I193" s="75"/>
    </row>
    <row r="194" spans="1:9" ht="14.1" customHeight="1">
      <c r="A194" s="75"/>
      <c r="B194" s="77"/>
      <c r="C194" s="78"/>
      <c r="D194" s="84" t="s">
        <v>41</v>
      </c>
      <c r="E194" s="80"/>
      <c r="F194" s="97"/>
      <c r="G194" s="82"/>
      <c r="H194" s="83"/>
      <c r="I194" s="75"/>
    </row>
    <row r="195" spans="1:9" ht="14.1" customHeight="1">
      <c r="A195" s="75"/>
      <c r="B195" s="77"/>
      <c r="C195" s="78"/>
      <c r="D195" s="84" t="s">
        <v>80</v>
      </c>
      <c r="E195" s="80"/>
      <c r="F195" s="97"/>
      <c r="G195" s="82"/>
      <c r="H195" s="83"/>
      <c r="I195" s="75"/>
    </row>
    <row r="196" spans="1:9" ht="9.9" customHeight="1">
      <c r="A196" s="75"/>
      <c r="B196" s="85"/>
      <c r="C196" s="86"/>
      <c r="D196" s="87"/>
      <c r="E196" s="88"/>
      <c r="F196" s="89"/>
      <c r="G196" s="90"/>
      <c r="H196" s="91"/>
      <c r="I196" s="75"/>
    </row>
    <row r="197" spans="1:9" ht="65.099999999999994" customHeight="1">
      <c r="A197" s="75"/>
      <c r="B197" s="77" t="s">
        <v>30</v>
      </c>
      <c r="C197" s="78">
        <v>24</v>
      </c>
      <c r="D197" s="84" t="s">
        <v>125</v>
      </c>
      <c r="E197" s="80" t="s">
        <v>23</v>
      </c>
      <c r="F197" s="81">
        <v>17</v>
      </c>
      <c r="G197" s="217"/>
      <c r="H197" s="83">
        <f>F197*ROUND(G197,2)</f>
        <v>0</v>
      </c>
      <c r="I197" s="75"/>
    </row>
    <row r="198" spans="1:9" ht="14.1" customHeight="1">
      <c r="A198" s="75"/>
      <c r="B198" s="77"/>
      <c r="C198" s="78"/>
      <c r="D198" s="84" t="s">
        <v>41</v>
      </c>
      <c r="E198" s="80"/>
      <c r="F198" s="97"/>
      <c r="G198" s="82"/>
      <c r="H198" s="83"/>
      <c r="I198" s="75"/>
    </row>
    <row r="199" spans="1:9" ht="14.1" customHeight="1">
      <c r="A199" s="75"/>
      <c r="B199" s="77"/>
      <c r="C199" s="78"/>
      <c r="D199" s="84" t="s">
        <v>81</v>
      </c>
      <c r="E199" s="80"/>
      <c r="F199" s="97"/>
      <c r="G199" s="82"/>
      <c r="H199" s="83"/>
      <c r="I199" s="75"/>
    </row>
    <row r="200" spans="1:9" ht="9.9" customHeight="1">
      <c r="A200" s="75"/>
      <c r="B200" s="85"/>
      <c r="C200" s="86"/>
      <c r="D200" s="87"/>
      <c r="E200" s="88"/>
      <c r="F200" s="89"/>
      <c r="G200" s="90"/>
      <c r="H200" s="91"/>
      <c r="I200" s="75"/>
    </row>
    <row r="201" spans="1:9" ht="54.9" customHeight="1">
      <c r="A201" s="75"/>
      <c r="B201" s="77" t="s">
        <v>30</v>
      </c>
      <c r="C201" s="78">
        <v>25</v>
      </c>
      <c r="D201" s="84" t="s">
        <v>126</v>
      </c>
      <c r="E201" s="80" t="s">
        <v>23</v>
      </c>
      <c r="F201" s="81">
        <v>22</v>
      </c>
      <c r="G201" s="217"/>
      <c r="H201" s="83">
        <f>F201*ROUND(G201,2)</f>
        <v>0</v>
      </c>
      <c r="I201" s="75"/>
    </row>
    <row r="202" spans="1:9" ht="14.1" customHeight="1">
      <c r="A202" s="75"/>
      <c r="B202" s="77"/>
      <c r="C202" s="78"/>
      <c r="D202" s="84" t="s">
        <v>41</v>
      </c>
      <c r="E202" s="80"/>
      <c r="F202" s="97"/>
      <c r="G202" s="82"/>
      <c r="H202" s="83"/>
      <c r="I202" s="75"/>
    </row>
    <row r="203" spans="1:9" ht="14.1" customHeight="1">
      <c r="A203" s="75"/>
      <c r="B203" s="77"/>
      <c r="C203" s="78"/>
      <c r="D203" s="84" t="s">
        <v>82</v>
      </c>
      <c r="E203" s="80"/>
      <c r="F203" s="97"/>
      <c r="G203" s="82"/>
      <c r="H203" s="83"/>
      <c r="I203" s="75"/>
    </row>
    <row r="204" spans="1:9" ht="14.1" customHeight="1">
      <c r="A204" s="75"/>
      <c r="B204" s="85"/>
      <c r="C204" s="86"/>
      <c r="D204" s="87"/>
      <c r="E204" s="88"/>
      <c r="F204" s="89"/>
      <c r="G204" s="90"/>
      <c r="H204" s="91"/>
      <c r="I204" s="75"/>
    </row>
    <row r="205" spans="1:9" ht="50.1" customHeight="1">
      <c r="A205" s="75"/>
      <c r="B205" s="77" t="s">
        <v>30</v>
      </c>
      <c r="C205" s="78">
        <v>26</v>
      </c>
      <c r="D205" s="84" t="s">
        <v>127</v>
      </c>
      <c r="E205" s="80" t="s">
        <v>84</v>
      </c>
      <c r="F205" s="97">
        <v>1</v>
      </c>
      <c r="G205" s="217"/>
      <c r="H205" s="83">
        <f>F205*ROUND(G205,2)</f>
        <v>0</v>
      </c>
      <c r="I205" s="75"/>
    </row>
    <row r="206" spans="1:9" ht="9.9" customHeight="1">
      <c r="A206" s="75"/>
      <c r="B206" s="85"/>
      <c r="C206" s="86"/>
      <c r="D206" s="87"/>
      <c r="E206" s="88"/>
      <c r="F206" s="89"/>
      <c r="G206" s="90"/>
      <c r="H206" s="91"/>
      <c r="I206" s="75"/>
    </row>
    <row r="207" spans="1:9" ht="110.1" customHeight="1">
      <c r="A207" s="75"/>
      <c r="B207" s="77" t="s">
        <v>30</v>
      </c>
      <c r="C207" s="78">
        <v>27</v>
      </c>
      <c r="D207" s="84" t="s">
        <v>128</v>
      </c>
      <c r="E207" s="80" t="s">
        <v>83</v>
      </c>
      <c r="F207" s="97">
        <v>0.2</v>
      </c>
      <c r="G207" s="217"/>
      <c r="H207" s="83">
        <f>F207*ROUND(G207,2)</f>
        <v>0</v>
      </c>
      <c r="I207" s="75"/>
    </row>
    <row r="208" spans="1:9" ht="9.9" customHeight="1" thickBot="1">
      <c r="A208" s="75"/>
      <c r="B208" s="85"/>
      <c r="C208" s="86"/>
      <c r="D208" s="87"/>
      <c r="E208" s="88"/>
      <c r="F208" s="98"/>
      <c r="G208" s="90"/>
      <c r="H208" s="91"/>
      <c r="I208" s="75"/>
    </row>
    <row r="209" spans="1:9" ht="14.1" customHeight="1" thickTop="1">
      <c r="A209" s="75"/>
      <c r="B209" s="99"/>
      <c r="C209" s="100"/>
      <c r="D209" s="101"/>
      <c r="E209" s="66"/>
      <c r="F209" s="66"/>
      <c r="G209" s="67"/>
      <c r="H209" s="68"/>
      <c r="I209" s="75"/>
    </row>
    <row r="210" spans="1:9" s="135" customFormat="1" ht="18" customHeight="1" thickBot="1">
      <c r="A210" s="127"/>
      <c r="B210" s="139" t="s">
        <v>30</v>
      </c>
      <c r="C210" s="140"/>
      <c r="D210" s="172" t="s">
        <v>154</v>
      </c>
      <c r="E210" s="141"/>
      <c r="F210" s="141"/>
      <c r="G210" s="170" t="s">
        <v>10</v>
      </c>
      <c r="H210" s="171">
        <f>SUM(H63:H209)</f>
        <v>0</v>
      </c>
      <c r="I210" s="130"/>
    </row>
    <row r="211" spans="1:9" ht="14.1" customHeight="1">
      <c r="A211" s="75"/>
      <c r="B211" s="136"/>
      <c r="C211" s="116"/>
      <c r="D211" s="102"/>
      <c r="E211" s="103"/>
      <c r="F211" s="103"/>
      <c r="G211" s="82"/>
      <c r="H211" s="104"/>
      <c r="I211" s="75"/>
    </row>
    <row r="212" spans="1:9" ht="14.1" customHeight="1" thickBot="1">
      <c r="A212" s="75"/>
      <c r="B212" s="137"/>
      <c r="C212" s="116"/>
      <c r="D212" s="102"/>
      <c r="E212" s="103"/>
      <c r="F212" s="103"/>
      <c r="G212" s="82"/>
      <c r="H212" s="104"/>
      <c r="I212" s="75"/>
    </row>
    <row r="213" spans="1:9" s="135" customFormat="1" ht="18" customHeight="1" thickBot="1">
      <c r="A213" s="127"/>
      <c r="B213" s="128" t="s">
        <v>47</v>
      </c>
      <c r="C213" s="131"/>
      <c r="D213" s="132" t="s">
        <v>48</v>
      </c>
      <c r="E213" s="133"/>
      <c r="F213" s="133"/>
      <c r="G213" s="133"/>
      <c r="H213" s="134"/>
      <c r="I213" s="130"/>
    </row>
    <row r="214" spans="1:9">
      <c r="B214" s="42"/>
      <c r="C214" s="43" t="s">
        <v>0</v>
      </c>
      <c r="D214" s="44" t="s">
        <v>1</v>
      </c>
      <c r="E214" s="44" t="s">
        <v>3</v>
      </c>
      <c r="F214" s="44" t="s">
        <v>2</v>
      </c>
      <c r="G214" s="43" t="s">
        <v>4</v>
      </c>
      <c r="H214" s="46" t="s">
        <v>5</v>
      </c>
    </row>
    <row r="215" spans="1:9">
      <c r="B215" s="47"/>
      <c r="C215" s="48" t="s">
        <v>158</v>
      </c>
      <c r="D215" s="49" t="s">
        <v>6</v>
      </c>
      <c r="E215" s="49" t="s">
        <v>8</v>
      </c>
      <c r="F215" s="49" t="s">
        <v>7</v>
      </c>
      <c r="G215" s="48" t="s">
        <v>152</v>
      </c>
      <c r="H215" s="51" t="s">
        <v>157</v>
      </c>
    </row>
    <row r="216" spans="1:9" s="57" customFormat="1" ht="12" customHeight="1" thickBot="1">
      <c r="A216" s="29"/>
      <c r="B216" s="52"/>
      <c r="C216" s="53"/>
      <c r="D216" s="54"/>
      <c r="E216" s="54"/>
      <c r="F216" s="54"/>
      <c r="G216" s="53" t="s">
        <v>22</v>
      </c>
      <c r="H216" s="56"/>
      <c r="I216" s="29"/>
    </row>
    <row r="217" spans="1:9" ht="84.9" customHeight="1">
      <c r="A217" s="75"/>
      <c r="B217" s="77" t="s">
        <v>47</v>
      </c>
      <c r="C217" s="78">
        <v>1</v>
      </c>
      <c r="D217" s="79" t="s">
        <v>129</v>
      </c>
      <c r="E217" s="80" t="s">
        <v>23</v>
      </c>
      <c r="F217" s="81">
        <v>156</v>
      </c>
      <c r="G217" s="217"/>
      <c r="H217" s="83">
        <f>F217*ROUND(G217,2)</f>
        <v>0</v>
      </c>
      <c r="I217" s="75"/>
    </row>
    <row r="218" spans="1:9" ht="14.1" customHeight="1">
      <c r="A218" s="75"/>
      <c r="B218" s="77"/>
      <c r="C218" s="78"/>
      <c r="D218" s="84" t="s">
        <v>41</v>
      </c>
      <c r="E218" s="80"/>
      <c r="F218" s="81"/>
      <c r="G218" s="82"/>
      <c r="H218" s="83"/>
      <c r="I218" s="75"/>
    </row>
    <row r="219" spans="1:9" ht="14.1" customHeight="1">
      <c r="A219" s="75"/>
      <c r="B219" s="77"/>
      <c r="C219" s="78"/>
      <c r="D219" s="84" t="s">
        <v>32</v>
      </c>
      <c r="E219" s="80"/>
      <c r="F219" s="81"/>
      <c r="G219" s="82"/>
      <c r="H219" s="83"/>
      <c r="I219" s="75"/>
    </row>
    <row r="220" spans="1:9" ht="14.1" customHeight="1">
      <c r="A220" s="75"/>
      <c r="B220" s="77"/>
      <c r="C220" s="78"/>
      <c r="D220" s="84" t="s">
        <v>35</v>
      </c>
      <c r="E220" s="80"/>
      <c r="F220" s="81"/>
      <c r="G220" s="82"/>
      <c r="H220" s="83"/>
      <c r="I220" s="75"/>
    </row>
    <row r="221" spans="1:9" ht="9.9" customHeight="1">
      <c r="A221" s="75"/>
      <c r="B221" s="85"/>
      <c r="C221" s="86"/>
      <c r="D221" s="87"/>
      <c r="E221" s="88"/>
      <c r="F221" s="89"/>
      <c r="G221" s="90"/>
      <c r="H221" s="91"/>
      <c r="I221" s="75"/>
    </row>
    <row r="222" spans="1:9" ht="75" customHeight="1">
      <c r="A222" s="75"/>
      <c r="B222" s="92" t="s">
        <v>47</v>
      </c>
      <c r="C222" s="93">
        <v>2</v>
      </c>
      <c r="D222" s="94" t="s">
        <v>130</v>
      </c>
      <c r="E222" s="95" t="s">
        <v>23</v>
      </c>
      <c r="F222" s="96">
        <v>416</v>
      </c>
      <c r="G222" s="218"/>
      <c r="H222" s="83">
        <f>F222*ROUND(G222,2)</f>
        <v>0</v>
      </c>
      <c r="I222" s="75"/>
    </row>
    <row r="223" spans="1:9" ht="14.1" customHeight="1">
      <c r="A223" s="75"/>
      <c r="B223" s="77"/>
      <c r="C223" s="78"/>
      <c r="D223" s="84" t="s">
        <v>41</v>
      </c>
      <c r="E223" s="80"/>
      <c r="F223" s="97"/>
      <c r="G223" s="82"/>
      <c r="H223" s="83"/>
      <c r="I223" s="75"/>
    </row>
    <row r="224" spans="1:9" ht="14.1" customHeight="1">
      <c r="A224" s="75"/>
      <c r="B224" s="77"/>
      <c r="C224" s="78"/>
      <c r="D224" s="84" t="s">
        <v>85</v>
      </c>
      <c r="E224" s="80"/>
      <c r="F224" s="97"/>
      <c r="G224" s="82"/>
      <c r="H224" s="83"/>
      <c r="I224" s="75"/>
    </row>
    <row r="225" spans="1:9" ht="14.1" customHeight="1">
      <c r="A225" s="75"/>
      <c r="B225" s="77"/>
      <c r="C225" s="78"/>
      <c r="D225" s="84" t="s">
        <v>34</v>
      </c>
      <c r="E225" s="80"/>
      <c r="F225" s="97"/>
      <c r="G225" s="82"/>
      <c r="H225" s="83"/>
      <c r="I225" s="75"/>
    </row>
    <row r="226" spans="1:9" ht="14.1" customHeight="1">
      <c r="A226" s="75"/>
      <c r="B226" s="77"/>
      <c r="C226" s="78"/>
      <c r="D226" s="84" t="s">
        <v>36</v>
      </c>
      <c r="E226" s="80"/>
      <c r="F226" s="97"/>
      <c r="G226" s="82"/>
      <c r="H226" s="83"/>
      <c r="I226" s="75"/>
    </row>
    <row r="227" spans="1:9" ht="9.9" customHeight="1">
      <c r="A227" s="75"/>
      <c r="B227" s="85"/>
      <c r="C227" s="86"/>
      <c r="D227" s="87"/>
      <c r="E227" s="88"/>
      <c r="F227" s="105"/>
      <c r="G227" s="90"/>
      <c r="H227" s="91"/>
      <c r="I227" s="75"/>
    </row>
    <row r="228" spans="1:9" ht="75" customHeight="1">
      <c r="A228" s="75"/>
      <c r="B228" s="92" t="s">
        <v>47</v>
      </c>
      <c r="C228" s="93">
        <v>3</v>
      </c>
      <c r="D228" s="94" t="s">
        <v>131</v>
      </c>
      <c r="E228" s="95" t="s">
        <v>23</v>
      </c>
      <c r="F228" s="96">
        <v>8</v>
      </c>
      <c r="G228" s="218"/>
      <c r="H228" s="83">
        <f>F228*ROUND(G228,2)</f>
        <v>0</v>
      </c>
      <c r="I228" s="75"/>
    </row>
    <row r="229" spans="1:9" ht="14.1" customHeight="1">
      <c r="A229" s="75"/>
      <c r="B229" s="77"/>
      <c r="C229" s="78"/>
      <c r="D229" s="84" t="s">
        <v>41</v>
      </c>
      <c r="E229" s="80"/>
      <c r="F229" s="97"/>
      <c r="G229" s="82"/>
      <c r="H229" s="83"/>
      <c r="I229" s="75"/>
    </row>
    <row r="230" spans="1:9" ht="14.1" customHeight="1">
      <c r="A230" s="75"/>
      <c r="B230" s="77"/>
      <c r="C230" s="78"/>
      <c r="D230" s="84" t="s">
        <v>33</v>
      </c>
      <c r="E230" s="80"/>
      <c r="F230" s="97"/>
      <c r="G230" s="82"/>
      <c r="H230" s="83"/>
      <c r="I230" s="75"/>
    </row>
    <row r="231" spans="1:9" ht="14.1" customHeight="1">
      <c r="A231" s="75"/>
      <c r="B231" s="77"/>
      <c r="C231" s="78"/>
      <c r="D231" s="84" t="s">
        <v>34</v>
      </c>
      <c r="E231" s="80"/>
      <c r="F231" s="97"/>
      <c r="G231" s="82"/>
      <c r="H231" s="83"/>
      <c r="I231" s="75"/>
    </row>
    <row r="232" spans="1:9" ht="14.1" customHeight="1">
      <c r="A232" s="75"/>
      <c r="B232" s="77"/>
      <c r="C232" s="78"/>
      <c r="D232" s="84" t="s">
        <v>36</v>
      </c>
      <c r="E232" s="80"/>
      <c r="F232" s="97"/>
      <c r="G232" s="82"/>
      <c r="H232" s="83"/>
      <c r="I232" s="75"/>
    </row>
    <row r="233" spans="1:9" ht="9.9" customHeight="1">
      <c r="A233" s="75"/>
      <c r="B233" s="85"/>
      <c r="C233" s="86"/>
      <c r="D233" s="87"/>
      <c r="E233" s="88"/>
      <c r="F233" s="105"/>
      <c r="G233" s="90"/>
      <c r="H233" s="91"/>
      <c r="I233" s="75"/>
    </row>
    <row r="234" spans="1:9" ht="65.099999999999994" customHeight="1">
      <c r="A234" s="75"/>
      <c r="B234" s="92" t="s">
        <v>47</v>
      </c>
      <c r="C234" s="93">
        <v>4</v>
      </c>
      <c r="D234" s="94" t="s">
        <v>132</v>
      </c>
      <c r="E234" s="95" t="s">
        <v>23</v>
      </c>
      <c r="F234" s="96">
        <v>2</v>
      </c>
      <c r="G234" s="218"/>
      <c r="H234" s="83">
        <f>F234*ROUND(G234,2)</f>
        <v>0</v>
      </c>
      <c r="I234" s="75"/>
    </row>
    <row r="235" spans="1:9" ht="14.1" customHeight="1">
      <c r="A235" s="75"/>
      <c r="B235" s="77"/>
      <c r="C235" s="78"/>
      <c r="D235" s="84" t="s">
        <v>41</v>
      </c>
      <c r="E235" s="80"/>
      <c r="F235" s="97"/>
      <c r="G235" s="82"/>
      <c r="H235" s="83"/>
      <c r="I235" s="75"/>
    </row>
    <row r="236" spans="1:9" ht="14.1" customHeight="1">
      <c r="A236" s="75"/>
      <c r="B236" s="77"/>
      <c r="C236" s="78"/>
      <c r="D236" s="84" t="s">
        <v>37</v>
      </c>
      <c r="E236" s="80"/>
      <c r="F236" s="97"/>
      <c r="G236" s="82"/>
      <c r="H236" s="83"/>
      <c r="I236" s="75"/>
    </row>
    <row r="237" spans="1:9" ht="14.1" customHeight="1">
      <c r="A237" s="75"/>
      <c r="B237" s="77"/>
      <c r="C237" s="78"/>
      <c r="D237" s="84" t="s">
        <v>38</v>
      </c>
      <c r="E237" s="80"/>
      <c r="F237" s="97"/>
      <c r="G237" s="82"/>
      <c r="H237" s="83"/>
      <c r="I237" s="75"/>
    </row>
    <row r="238" spans="1:9" ht="9.9" customHeight="1">
      <c r="A238" s="75"/>
      <c r="B238" s="77"/>
      <c r="C238" s="86"/>
      <c r="D238" s="87"/>
      <c r="E238" s="88"/>
      <c r="F238" s="105"/>
      <c r="G238" s="90"/>
      <c r="H238" s="91"/>
      <c r="I238" s="75"/>
    </row>
    <row r="239" spans="1:9" ht="65.099999999999994" customHeight="1">
      <c r="A239" s="75"/>
      <c r="B239" s="92" t="s">
        <v>47</v>
      </c>
      <c r="C239" s="93">
        <v>5</v>
      </c>
      <c r="D239" s="94" t="s">
        <v>133</v>
      </c>
      <c r="E239" s="95" t="s">
        <v>23</v>
      </c>
      <c r="F239" s="96">
        <v>4</v>
      </c>
      <c r="G239" s="218"/>
      <c r="H239" s="83">
        <f>F239*ROUND(G239,2)</f>
        <v>0</v>
      </c>
      <c r="I239" s="75"/>
    </row>
    <row r="240" spans="1:9" ht="14.1" customHeight="1">
      <c r="A240" s="75"/>
      <c r="B240" s="77"/>
      <c r="C240" s="78"/>
      <c r="D240" s="84" t="s">
        <v>41</v>
      </c>
      <c r="E240" s="80"/>
      <c r="F240" s="97"/>
      <c r="G240" s="82"/>
      <c r="H240" s="83"/>
      <c r="I240" s="75"/>
    </row>
    <row r="241" spans="1:9" ht="14.1" customHeight="1">
      <c r="A241" s="75"/>
      <c r="B241" s="77"/>
      <c r="C241" s="78"/>
      <c r="D241" s="84" t="s">
        <v>39</v>
      </c>
      <c r="E241" s="80"/>
      <c r="F241" s="97"/>
      <c r="G241" s="82"/>
      <c r="H241" s="83"/>
      <c r="I241" s="75"/>
    </row>
    <row r="242" spans="1:9" ht="14.1" customHeight="1">
      <c r="A242" s="75"/>
      <c r="B242" s="77"/>
      <c r="C242" s="78"/>
      <c r="D242" s="84" t="s">
        <v>40</v>
      </c>
      <c r="E242" s="80"/>
      <c r="F242" s="97"/>
      <c r="G242" s="82"/>
      <c r="H242" s="83"/>
      <c r="I242" s="75"/>
    </row>
    <row r="243" spans="1:9" ht="9.9" customHeight="1">
      <c r="A243" s="75"/>
      <c r="B243" s="85"/>
      <c r="C243" s="86"/>
      <c r="D243" s="87"/>
      <c r="E243" s="88"/>
      <c r="F243" s="105"/>
      <c r="G243" s="90"/>
      <c r="H243" s="91"/>
      <c r="I243" s="75"/>
    </row>
    <row r="244" spans="1:9" ht="90" customHeight="1">
      <c r="A244" s="75"/>
      <c r="B244" s="92" t="s">
        <v>47</v>
      </c>
      <c r="C244" s="93">
        <v>6</v>
      </c>
      <c r="D244" s="94" t="s">
        <v>134</v>
      </c>
      <c r="E244" s="95" t="s">
        <v>23</v>
      </c>
      <c r="F244" s="96">
        <v>6</v>
      </c>
      <c r="G244" s="218"/>
      <c r="H244" s="83">
        <f>F244*ROUND(G244,2)</f>
        <v>0</v>
      </c>
      <c r="I244" s="75"/>
    </row>
    <row r="245" spans="1:9" ht="14.1" customHeight="1">
      <c r="A245" s="75"/>
      <c r="B245" s="77"/>
      <c r="C245" s="78"/>
      <c r="D245" s="84" t="s">
        <v>41</v>
      </c>
      <c r="E245" s="80"/>
      <c r="F245" s="97"/>
      <c r="G245" s="82"/>
      <c r="H245" s="83"/>
      <c r="I245" s="75"/>
    </row>
    <row r="246" spans="1:9" ht="14.1" customHeight="1">
      <c r="A246" s="75"/>
      <c r="B246" s="77"/>
      <c r="C246" s="78"/>
      <c r="D246" s="84" t="s">
        <v>42</v>
      </c>
      <c r="E246" s="80"/>
      <c r="F246" s="97"/>
      <c r="G246" s="82"/>
      <c r="H246" s="83"/>
      <c r="I246" s="75"/>
    </row>
    <row r="247" spans="1:9" ht="14.1" customHeight="1">
      <c r="A247" s="75"/>
      <c r="B247" s="77"/>
      <c r="C247" s="78"/>
      <c r="D247" s="84" t="s">
        <v>43</v>
      </c>
      <c r="E247" s="80"/>
      <c r="F247" s="97"/>
      <c r="G247" s="82"/>
      <c r="H247" s="83"/>
      <c r="I247" s="75"/>
    </row>
    <row r="248" spans="1:9" ht="9.9" customHeight="1">
      <c r="A248" s="75"/>
      <c r="B248" s="85"/>
      <c r="C248" s="86"/>
      <c r="D248" s="87"/>
      <c r="E248" s="88"/>
      <c r="F248" s="105"/>
      <c r="G248" s="90"/>
      <c r="H248" s="91"/>
      <c r="I248" s="75"/>
    </row>
    <row r="249" spans="1:9" ht="90" customHeight="1">
      <c r="A249" s="75"/>
      <c r="B249" s="92" t="s">
        <v>47</v>
      </c>
      <c r="C249" s="93">
        <v>7</v>
      </c>
      <c r="D249" s="94" t="s">
        <v>135</v>
      </c>
      <c r="E249" s="95" t="s">
        <v>23</v>
      </c>
      <c r="F249" s="96">
        <v>6</v>
      </c>
      <c r="G249" s="218"/>
      <c r="H249" s="83">
        <f>F249*ROUND(G249,2)</f>
        <v>0</v>
      </c>
      <c r="I249" s="75"/>
    </row>
    <row r="250" spans="1:9" ht="14.1" customHeight="1">
      <c r="A250" s="75"/>
      <c r="B250" s="77"/>
      <c r="C250" s="78"/>
      <c r="D250" s="84" t="s">
        <v>41</v>
      </c>
      <c r="E250" s="80"/>
      <c r="F250" s="97"/>
      <c r="G250" s="82"/>
      <c r="H250" s="83"/>
      <c r="I250" s="75"/>
    </row>
    <row r="251" spans="1:9" ht="14.1" customHeight="1">
      <c r="A251" s="75"/>
      <c r="B251" s="77"/>
      <c r="C251" s="78"/>
      <c r="D251" s="84" t="s">
        <v>45</v>
      </c>
      <c r="E251" s="80"/>
      <c r="F251" s="97"/>
      <c r="G251" s="82"/>
      <c r="H251" s="83"/>
      <c r="I251" s="75"/>
    </row>
    <row r="252" spans="1:9" ht="14.1" customHeight="1">
      <c r="A252" s="75"/>
      <c r="B252" s="77"/>
      <c r="C252" s="78"/>
      <c r="D252" s="84" t="s">
        <v>46</v>
      </c>
      <c r="E252" s="80"/>
      <c r="F252" s="97"/>
      <c r="G252" s="82"/>
      <c r="H252" s="83"/>
      <c r="I252" s="75"/>
    </row>
    <row r="253" spans="1:9" ht="14.1" customHeight="1">
      <c r="A253" s="75"/>
      <c r="B253" s="77"/>
      <c r="C253" s="78"/>
      <c r="D253" s="84" t="s">
        <v>44</v>
      </c>
      <c r="E253" s="80"/>
      <c r="F253" s="97"/>
      <c r="G253" s="82"/>
      <c r="H253" s="83"/>
      <c r="I253" s="75"/>
    </row>
    <row r="254" spans="1:9" ht="14.1" customHeight="1">
      <c r="A254" s="75"/>
      <c r="B254" s="77"/>
      <c r="C254" s="78"/>
      <c r="D254" s="84" t="s">
        <v>52</v>
      </c>
      <c r="E254" s="80"/>
      <c r="F254" s="97"/>
      <c r="G254" s="82"/>
      <c r="H254" s="83"/>
      <c r="I254" s="75"/>
    </row>
    <row r="255" spans="1:9" ht="9.9" customHeight="1">
      <c r="A255" s="75"/>
      <c r="B255" s="85"/>
      <c r="C255" s="86"/>
      <c r="D255" s="87"/>
      <c r="E255" s="88"/>
      <c r="F255" s="105"/>
      <c r="G255" s="90"/>
      <c r="H255" s="91"/>
      <c r="I255" s="75"/>
    </row>
    <row r="256" spans="1:9" ht="90" customHeight="1">
      <c r="A256" s="75"/>
      <c r="B256" s="92" t="s">
        <v>47</v>
      </c>
      <c r="C256" s="93">
        <v>8</v>
      </c>
      <c r="D256" s="94" t="s">
        <v>136</v>
      </c>
      <c r="E256" s="95" t="s">
        <v>23</v>
      </c>
      <c r="F256" s="96">
        <v>1</v>
      </c>
      <c r="G256" s="218"/>
      <c r="H256" s="83">
        <f>F256*ROUND(G256,2)</f>
        <v>0</v>
      </c>
      <c r="I256" s="75"/>
    </row>
    <row r="257" spans="1:9" ht="14.1" customHeight="1">
      <c r="A257" s="75"/>
      <c r="B257" s="77"/>
      <c r="C257" s="78"/>
      <c r="D257" s="84" t="s">
        <v>41</v>
      </c>
      <c r="E257" s="80"/>
      <c r="F257" s="106"/>
      <c r="G257" s="82"/>
      <c r="H257" s="83"/>
      <c r="I257" s="75"/>
    </row>
    <row r="258" spans="1:9" ht="14.1" customHeight="1">
      <c r="A258" s="75"/>
      <c r="B258" s="77"/>
      <c r="C258" s="78"/>
      <c r="D258" s="84" t="s">
        <v>50</v>
      </c>
      <c r="E258" s="80"/>
      <c r="F258" s="106"/>
      <c r="G258" s="82"/>
      <c r="H258" s="83"/>
      <c r="I258" s="75"/>
    </row>
    <row r="259" spans="1:9" ht="14.1" customHeight="1">
      <c r="A259" s="75"/>
      <c r="B259" s="77"/>
      <c r="C259" s="78"/>
      <c r="D259" s="84" t="s">
        <v>51</v>
      </c>
      <c r="E259" s="80"/>
      <c r="F259" s="106"/>
      <c r="G259" s="82"/>
      <c r="H259" s="83"/>
      <c r="I259" s="75"/>
    </row>
    <row r="260" spans="1:9" ht="9.9" customHeight="1">
      <c r="A260" s="75"/>
      <c r="B260" s="85"/>
      <c r="C260" s="86"/>
      <c r="D260" s="87"/>
      <c r="E260" s="88"/>
      <c r="F260" s="105"/>
      <c r="G260" s="90"/>
      <c r="H260" s="91"/>
      <c r="I260" s="75"/>
    </row>
    <row r="261" spans="1:9" ht="65.099999999999994" customHeight="1">
      <c r="A261" s="75"/>
      <c r="B261" s="92" t="s">
        <v>47</v>
      </c>
      <c r="C261" s="93">
        <v>9</v>
      </c>
      <c r="D261" s="94" t="s">
        <v>137</v>
      </c>
      <c r="E261" s="95" t="s">
        <v>23</v>
      </c>
      <c r="F261" s="96">
        <v>2</v>
      </c>
      <c r="G261" s="218"/>
      <c r="H261" s="83">
        <f>F261*ROUND(G261,2)</f>
        <v>0</v>
      </c>
      <c r="I261" s="75"/>
    </row>
    <row r="262" spans="1:9" ht="14.1" customHeight="1">
      <c r="A262" s="75"/>
      <c r="B262" s="77"/>
      <c r="C262" s="78"/>
      <c r="D262" s="84"/>
      <c r="E262" s="80"/>
      <c r="F262" s="97"/>
      <c r="G262" s="82"/>
      <c r="H262" s="83"/>
      <c r="I262" s="75"/>
    </row>
    <row r="263" spans="1:9" ht="14.1" customHeight="1">
      <c r="A263" s="75"/>
      <c r="B263" s="77"/>
      <c r="C263" s="78"/>
      <c r="D263" s="84" t="s">
        <v>41</v>
      </c>
      <c r="E263" s="80"/>
      <c r="F263" s="97"/>
      <c r="G263" s="82"/>
      <c r="H263" s="83"/>
      <c r="I263" s="75"/>
    </row>
    <row r="264" spans="1:9" ht="14.1" customHeight="1">
      <c r="A264" s="75"/>
      <c r="B264" s="77"/>
      <c r="C264" s="78"/>
      <c r="D264" s="84" t="s">
        <v>49</v>
      </c>
      <c r="E264" s="80"/>
      <c r="F264" s="97"/>
      <c r="G264" s="82"/>
      <c r="H264" s="83"/>
      <c r="I264" s="75"/>
    </row>
    <row r="265" spans="1:9" ht="9.9" customHeight="1">
      <c r="A265" s="75"/>
      <c r="B265" s="85"/>
      <c r="C265" s="86"/>
      <c r="D265" s="87"/>
      <c r="E265" s="88"/>
      <c r="F265" s="105"/>
      <c r="G265" s="90"/>
      <c r="H265" s="91"/>
      <c r="I265" s="75"/>
    </row>
    <row r="266" spans="1:9" ht="75" customHeight="1">
      <c r="A266" s="75"/>
      <c r="B266" s="77" t="s">
        <v>47</v>
      </c>
      <c r="C266" s="78">
        <v>10</v>
      </c>
      <c r="D266" s="84" t="s">
        <v>138</v>
      </c>
      <c r="E266" s="80"/>
      <c r="F266" s="81"/>
      <c r="G266" s="82"/>
      <c r="H266" s="83"/>
      <c r="I266" s="75"/>
    </row>
    <row r="267" spans="1:9" ht="14.1" customHeight="1">
      <c r="A267" s="75"/>
      <c r="B267" s="77"/>
      <c r="C267" s="78" t="s">
        <v>86</v>
      </c>
      <c r="D267" s="84" t="s">
        <v>41</v>
      </c>
      <c r="E267" s="80"/>
      <c r="F267" s="97"/>
      <c r="G267" s="82"/>
      <c r="H267" s="83"/>
      <c r="I267" s="75"/>
    </row>
    <row r="268" spans="1:9" ht="14.1" customHeight="1">
      <c r="A268" s="75"/>
      <c r="B268" s="77"/>
      <c r="C268" s="78"/>
      <c r="D268" s="84" t="s">
        <v>105</v>
      </c>
      <c r="E268" s="80" t="s">
        <v>23</v>
      </c>
      <c r="F268" s="81">
        <v>4</v>
      </c>
      <c r="G268" s="217"/>
      <c r="H268" s="83">
        <f>F268*ROUND(G268,2)</f>
        <v>0</v>
      </c>
      <c r="I268" s="75"/>
    </row>
    <row r="269" spans="1:9" ht="14.1" customHeight="1">
      <c r="A269" s="75"/>
      <c r="B269" s="77"/>
      <c r="C269" s="78"/>
      <c r="D269" s="84"/>
      <c r="E269" s="80"/>
      <c r="F269" s="97"/>
      <c r="G269" s="82"/>
      <c r="H269" s="83"/>
      <c r="I269" s="75"/>
    </row>
    <row r="270" spans="1:9" ht="14.1" customHeight="1">
      <c r="A270" s="75"/>
      <c r="B270" s="77"/>
      <c r="C270" s="78" t="s">
        <v>87</v>
      </c>
      <c r="D270" s="84" t="s">
        <v>41</v>
      </c>
      <c r="E270" s="80"/>
      <c r="F270" s="97"/>
      <c r="G270" s="82"/>
      <c r="H270" s="83"/>
      <c r="I270" s="75"/>
    </row>
    <row r="271" spans="1:9" ht="14.1" customHeight="1">
      <c r="A271" s="75"/>
      <c r="B271" s="77"/>
      <c r="C271" s="78"/>
      <c r="D271" s="84" t="s">
        <v>139</v>
      </c>
      <c r="E271" s="80" t="s">
        <v>23</v>
      </c>
      <c r="F271" s="81">
        <v>2</v>
      </c>
      <c r="G271" s="217"/>
      <c r="H271" s="83">
        <f>F271*ROUND(G271,2)</f>
        <v>0</v>
      </c>
      <c r="I271" s="75"/>
    </row>
    <row r="272" spans="1:9" ht="9.9" customHeight="1">
      <c r="A272" s="75"/>
      <c r="B272" s="85"/>
      <c r="C272" s="86"/>
      <c r="D272" s="87"/>
      <c r="E272" s="88"/>
      <c r="F272" s="89"/>
      <c r="G272" s="90"/>
      <c r="H272" s="91"/>
      <c r="I272" s="75"/>
    </row>
    <row r="273" spans="1:9" ht="90" customHeight="1">
      <c r="A273" s="75"/>
      <c r="B273" s="77" t="s">
        <v>47</v>
      </c>
      <c r="C273" s="78">
        <v>11</v>
      </c>
      <c r="D273" s="84" t="s">
        <v>140</v>
      </c>
      <c r="E273" s="80" t="s">
        <v>23</v>
      </c>
      <c r="F273" s="81">
        <v>6</v>
      </c>
      <c r="G273" s="217"/>
      <c r="H273" s="83">
        <f>F273*ROUND(G273,2)</f>
        <v>0</v>
      </c>
      <c r="I273" s="75"/>
    </row>
    <row r="274" spans="1:9" ht="14.1" customHeight="1">
      <c r="A274" s="75"/>
      <c r="B274" s="77"/>
      <c r="C274" s="78"/>
      <c r="D274" s="84" t="s">
        <v>41</v>
      </c>
      <c r="E274" s="80"/>
      <c r="F274" s="97"/>
      <c r="G274" s="82"/>
      <c r="H274" s="83"/>
      <c r="I274" s="75"/>
    </row>
    <row r="275" spans="1:9" ht="14.1" customHeight="1">
      <c r="A275" s="75"/>
      <c r="B275" s="77"/>
      <c r="C275" s="78"/>
      <c r="D275" s="84" t="s">
        <v>62</v>
      </c>
      <c r="E275" s="80"/>
      <c r="F275" s="97"/>
      <c r="G275" s="82"/>
      <c r="H275" s="83"/>
      <c r="I275" s="75"/>
    </row>
    <row r="276" spans="1:9" ht="14.1" customHeight="1">
      <c r="A276" s="75"/>
      <c r="B276" s="77"/>
      <c r="C276" s="78"/>
      <c r="D276" s="84" t="s">
        <v>53</v>
      </c>
      <c r="E276" s="80"/>
      <c r="F276" s="97"/>
      <c r="G276" s="82"/>
      <c r="H276" s="83"/>
      <c r="I276" s="75"/>
    </row>
    <row r="277" spans="1:9" ht="14.1" customHeight="1">
      <c r="A277" s="75"/>
      <c r="B277" s="77"/>
      <c r="C277" s="78"/>
      <c r="D277" s="84" t="s">
        <v>63</v>
      </c>
      <c r="E277" s="80"/>
      <c r="F277" s="97"/>
      <c r="G277" s="82"/>
      <c r="H277" s="83"/>
      <c r="I277" s="75"/>
    </row>
    <row r="278" spans="1:9" ht="9.9" customHeight="1">
      <c r="A278" s="75"/>
      <c r="B278" s="85"/>
      <c r="C278" s="86"/>
      <c r="D278" s="87"/>
      <c r="E278" s="88"/>
      <c r="F278" s="105"/>
      <c r="G278" s="90"/>
      <c r="H278" s="91"/>
      <c r="I278" s="75"/>
    </row>
    <row r="279" spans="1:9" ht="65.099999999999994" customHeight="1">
      <c r="A279" s="75"/>
      <c r="B279" s="77" t="s">
        <v>47</v>
      </c>
      <c r="C279" s="78">
        <v>12</v>
      </c>
      <c r="D279" s="84" t="s">
        <v>141</v>
      </c>
      <c r="E279" s="80" t="s">
        <v>23</v>
      </c>
      <c r="F279" s="81">
        <v>4</v>
      </c>
      <c r="G279" s="217"/>
      <c r="H279" s="83">
        <f>F279*ROUND(G279,2)</f>
        <v>0</v>
      </c>
      <c r="I279" s="75"/>
    </row>
    <row r="280" spans="1:9" ht="14.1" customHeight="1">
      <c r="A280" s="75"/>
      <c r="B280" s="77"/>
      <c r="C280" s="78"/>
      <c r="D280" s="84" t="s">
        <v>41</v>
      </c>
      <c r="E280" s="80"/>
      <c r="F280" s="97"/>
      <c r="G280" s="82"/>
      <c r="H280" s="83"/>
      <c r="I280" s="75"/>
    </row>
    <row r="281" spans="1:9" ht="14.1" customHeight="1">
      <c r="A281" s="75"/>
      <c r="B281" s="77"/>
      <c r="C281" s="78"/>
      <c r="D281" s="84" t="s">
        <v>116</v>
      </c>
      <c r="E281" s="80"/>
      <c r="F281" s="97"/>
      <c r="G281" s="82"/>
      <c r="H281" s="83"/>
      <c r="I281" s="75"/>
    </row>
    <row r="282" spans="1:9" ht="9.9" customHeight="1">
      <c r="A282" s="75"/>
      <c r="B282" s="85"/>
      <c r="C282" s="86"/>
      <c r="D282" s="87"/>
      <c r="E282" s="88"/>
      <c r="F282" s="89"/>
      <c r="G282" s="90"/>
      <c r="H282" s="91"/>
      <c r="I282" s="75"/>
    </row>
    <row r="283" spans="1:9" ht="65.099999999999994" customHeight="1">
      <c r="A283" s="75"/>
      <c r="B283" s="77" t="s">
        <v>47</v>
      </c>
      <c r="C283" s="78">
        <v>13</v>
      </c>
      <c r="D283" s="94" t="s">
        <v>142</v>
      </c>
      <c r="E283" s="80"/>
      <c r="F283" s="81"/>
      <c r="G283" s="82"/>
      <c r="H283" s="83"/>
      <c r="I283" s="75"/>
    </row>
    <row r="284" spans="1:9" ht="14.1" customHeight="1">
      <c r="A284" s="75"/>
      <c r="B284" s="77"/>
      <c r="C284" s="78" t="s">
        <v>86</v>
      </c>
      <c r="D284" s="84" t="s">
        <v>41</v>
      </c>
      <c r="E284" s="80"/>
      <c r="F284" s="97"/>
      <c r="G284" s="82"/>
      <c r="H284" s="83"/>
      <c r="I284" s="75"/>
    </row>
    <row r="285" spans="1:9" ht="14.1" customHeight="1">
      <c r="A285" s="75"/>
      <c r="B285" s="77"/>
      <c r="C285" s="78"/>
      <c r="D285" s="84" t="s">
        <v>71</v>
      </c>
      <c r="E285" s="80" t="s">
        <v>23</v>
      </c>
      <c r="F285" s="81">
        <v>14</v>
      </c>
      <c r="G285" s="217"/>
      <c r="H285" s="83">
        <f>F285*ROUND(G285,2)</f>
        <v>0</v>
      </c>
      <c r="I285" s="75"/>
    </row>
    <row r="286" spans="1:9" ht="14.1" customHeight="1">
      <c r="A286" s="75"/>
      <c r="B286" s="77"/>
      <c r="C286" s="78"/>
      <c r="D286" s="84"/>
      <c r="E286" s="80"/>
      <c r="F286" s="81"/>
      <c r="G286" s="82"/>
      <c r="H286" s="83"/>
      <c r="I286" s="75"/>
    </row>
    <row r="287" spans="1:9" ht="14.1" customHeight="1">
      <c r="A287" s="75"/>
      <c r="B287" s="77"/>
      <c r="C287" s="78" t="s">
        <v>87</v>
      </c>
      <c r="D287" s="84" t="s">
        <v>41</v>
      </c>
      <c r="E287" s="80"/>
      <c r="F287" s="81"/>
      <c r="G287" s="82"/>
      <c r="H287" s="83"/>
      <c r="I287" s="75"/>
    </row>
    <row r="288" spans="1:9" ht="14.1" customHeight="1">
      <c r="A288" s="75"/>
      <c r="B288" s="77"/>
      <c r="C288" s="78"/>
      <c r="D288" s="84" t="s">
        <v>72</v>
      </c>
      <c r="E288" s="80" t="s">
        <v>23</v>
      </c>
      <c r="F288" s="81">
        <v>10</v>
      </c>
      <c r="G288" s="217"/>
      <c r="H288" s="83">
        <f>F288*ROUND(G288,2)</f>
        <v>0</v>
      </c>
      <c r="I288" s="75"/>
    </row>
    <row r="289" spans="1:9" ht="9.9" customHeight="1">
      <c r="A289" s="75"/>
      <c r="B289" s="85"/>
      <c r="C289" s="86"/>
      <c r="D289" s="87"/>
      <c r="E289" s="88"/>
      <c r="F289" s="105"/>
      <c r="G289" s="90"/>
      <c r="H289" s="91"/>
      <c r="I289" s="75"/>
    </row>
    <row r="290" spans="1:9" ht="75" customHeight="1">
      <c r="A290" s="75"/>
      <c r="B290" s="77" t="s">
        <v>47</v>
      </c>
      <c r="C290" s="78">
        <v>14</v>
      </c>
      <c r="D290" s="94" t="s">
        <v>143</v>
      </c>
      <c r="E290" s="80"/>
      <c r="F290" s="81"/>
      <c r="G290" s="82"/>
      <c r="H290" s="83"/>
      <c r="I290" s="75"/>
    </row>
    <row r="291" spans="1:9" ht="14.1" customHeight="1">
      <c r="A291" s="75"/>
      <c r="B291" s="77"/>
      <c r="C291" s="78" t="s">
        <v>86</v>
      </c>
      <c r="D291" s="84" t="s">
        <v>41</v>
      </c>
      <c r="E291" s="80"/>
      <c r="F291" s="97"/>
      <c r="G291" s="82"/>
      <c r="H291" s="83"/>
      <c r="I291" s="75"/>
    </row>
    <row r="292" spans="1:9" ht="14.1" customHeight="1">
      <c r="A292" s="75"/>
      <c r="B292" s="77"/>
      <c r="C292" s="78"/>
      <c r="D292" s="84" t="s">
        <v>73</v>
      </c>
      <c r="E292" s="80" t="s">
        <v>23</v>
      </c>
      <c r="F292" s="81">
        <v>41</v>
      </c>
      <c r="G292" s="217"/>
      <c r="H292" s="83">
        <f>F292*ROUND(G292,2)</f>
        <v>0</v>
      </c>
      <c r="I292" s="75"/>
    </row>
    <row r="293" spans="1:9" ht="14.1" customHeight="1">
      <c r="A293" s="75"/>
      <c r="B293" s="77"/>
      <c r="C293" s="78"/>
      <c r="D293" s="84"/>
      <c r="E293" s="80"/>
      <c r="F293" s="97"/>
      <c r="G293" s="82"/>
      <c r="H293" s="83"/>
      <c r="I293" s="75"/>
    </row>
    <row r="294" spans="1:9" ht="14.1" customHeight="1">
      <c r="A294" s="75"/>
      <c r="B294" s="77"/>
      <c r="C294" s="78" t="s">
        <v>87</v>
      </c>
      <c r="D294" s="84" t="s">
        <v>41</v>
      </c>
      <c r="E294" s="80"/>
      <c r="F294" s="97"/>
      <c r="G294" s="82"/>
      <c r="H294" s="83"/>
      <c r="I294" s="75"/>
    </row>
    <row r="295" spans="1:9" ht="14.1" customHeight="1">
      <c r="A295" s="75"/>
      <c r="B295" s="77"/>
      <c r="C295" s="78"/>
      <c r="D295" s="84" t="s">
        <v>74</v>
      </c>
      <c r="E295" s="80" t="s">
        <v>23</v>
      </c>
      <c r="F295" s="81">
        <v>32</v>
      </c>
      <c r="G295" s="217"/>
      <c r="H295" s="83">
        <f>F295*ROUND(G295,2)</f>
        <v>0</v>
      </c>
      <c r="I295" s="75"/>
    </row>
    <row r="296" spans="1:9" ht="9.9" customHeight="1">
      <c r="A296" s="75"/>
      <c r="B296" s="85"/>
      <c r="C296" s="86"/>
      <c r="D296" s="87"/>
      <c r="E296" s="88"/>
      <c r="F296" s="107"/>
      <c r="G296" s="90"/>
      <c r="H296" s="91"/>
      <c r="I296" s="75"/>
    </row>
    <row r="297" spans="1:9" ht="75" customHeight="1">
      <c r="A297" s="75"/>
      <c r="B297" s="77" t="s">
        <v>47</v>
      </c>
      <c r="C297" s="78">
        <v>15</v>
      </c>
      <c r="D297" s="94" t="s">
        <v>144</v>
      </c>
      <c r="E297" s="80" t="s">
        <v>23</v>
      </c>
      <c r="F297" s="81">
        <v>29</v>
      </c>
      <c r="G297" s="217"/>
      <c r="H297" s="83">
        <f>F297*ROUND(G297,2)</f>
        <v>0</v>
      </c>
      <c r="I297" s="75"/>
    </row>
    <row r="298" spans="1:9" ht="14.1" customHeight="1">
      <c r="A298" s="75"/>
      <c r="B298" s="77"/>
      <c r="C298" s="78"/>
      <c r="D298" s="84" t="s">
        <v>41</v>
      </c>
      <c r="E298" s="80"/>
      <c r="F298" s="97"/>
      <c r="G298" s="82"/>
      <c r="H298" s="83"/>
      <c r="I298" s="75"/>
    </row>
    <row r="299" spans="1:9" ht="14.1" customHeight="1">
      <c r="A299" s="75"/>
      <c r="B299" s="77"/>
      <c r="C299" s="78"/>
      <c r="D299" s="84" t="s">
        <v>75</v>
      </c>
      <c r="E299" s="80"/>
      <c r="F299" s="97"/>
      <c r="G299" s="82"/>
      <c r="H299" s="83"/>
      <c r="I299" s="75"/>
    </row>
    <row r="300" spans="1:9" ht="9.9" customHeight="1">
      <c r="A300" s="75"/>
      <c r="B300" s="85"/>
      <c r="C300" s="86"/>
      <c r="D300" s="87"/>
      <c r="E300" s="88"/>
      <c r="F300" s="107"/>
      <c r="G300" s="90"/>
      <c r="H300" s="91"/>
      <c r="I300" s="75"/>
    </row>
    <row r="301" spans="1:9" ht="75" customHeight="1">
      <c r="A301" s="75"/>
      <c r="B301" s="77" t="s">
        <v>47</v>
      </c>
      <c r="C301" s="78">
        <v>16</v>
      </c>
      <c r="D301" s="94" t="s">
        <v>145</v>
      </c>
      <c r="E301" s="80" t="s">
        <v>23</v>
      </c>
      <c r="F301" s="81">
        <v>19</v>
      </c>
      <c r="G301" s="217"/>
      <c r="H301" s="83">
        <f>F301*ROUND(G301,2)</f>
        <v>0</v>
      </c>
      <c r="I301" s="75"/>
    </row>
    <row r="302" spans="1:9" ht="14.1" customHeight="1">
      <c r="A302" s="75"/>
      <c r="B302" s="77"/>
      <c r="C302" s="78"/>
      <c r="D302" s="84" t="s">
        <v>41</v>
      </c>
      <c r="E302" s="80"/>
      <c r="F302" s="97"/>
      <c r="G302" s="82"/>
      <c r="H302" s="83"/>
      <c r="I302" s="75"/>
    </row>
    <row r="303" spans="1:9" ht="14.1" customHeight="1">
      <c r="A303" s="75"/>
      <c r="B303" s="77"/>
      <c r="C303" s="78"/>
      <c r="D303" s="84" t="s">
        <v>76</v>
      </c>
      <c r="E303" s="80"/>
      <c r="F303" s="97"/>
      <c r="G303" s="82"/>
      <c r="H303" s="83"/>
      <c r="I303" s="75"/>
    </row>
    <row r="304" spans="1:9" ht="9.9" customHeight="1">
      <c r="A304" s="75"/>
      <c r="B304" s="85"/>
      <c r="C304" s="86"/>
      <c r="D304" s="87"/>
      <c r="E304" s="88"/>
      <c r="F304" s="107"/>
      <c r="G304" s="90"/>
      <c r="H304" s="91"/>
      <c r="I304" s="75"/>
    </row>
    <row r="305" spans="1:9" ht="65.099999999999994" customHeight="1">
      <c r="A305" s="75"/>
      <c r="B305" s="77" t="s">
        <v>47</v>
      </c>
      <c r="C305" s="78">
        <v>17</v>
      </c>
      <c r="D305" s="94" t="s">
        <v>146</v>
      </c>
      <c r="E305" s="80" t="s">
        <v>23</v>
      </c>
      <c r="F305" s="81">
        <v>4</v>
      </c>
      <c r="G305" s="217"/>
      <c r="H305" s="83">
        <f>F305*ROUND(G305,2)</f>
        <v>0</v>
      </c>
      <c r="I305" s="75"/>
    </row>
    <row r="306" spans="1:9" ht="14.1" customHeight="1">
      <c r="A306" s="75"/>
      <c r="B306" s="77"/>
      <c r="C306" s="78"/>
      <c r="D306" s="84" t="s">
        <v>41</v>
      </c>
      <c r="E306" s="80"/>
      <c r="F306" s="97"/>
      <c r="G306" s="82"/>
      <c r="H306" s="83"/>
      <c r="I306" s="75"/>
    </row>
    <row r="307" spans="1:9" ht="14.1" customHeight="1">
      <c r="A307" s="75"/>
      <c r="B307" s="77"/>
      <c r="C307" s="78"/>
      <c r="D307" s="84" t="s">
        <v>78</v>
      </c>
      <c r="E307" s="80"/>
      <c r="F307" s="97"/>
      <c r="G307" s="82"/>
      <c r="H307" s="83"/>
      <c r="I307" s="75"/>
    </row>
    <row r="308" spans="1:9" ht="9.9" customHeight="1">
      <c r="A308" s="75"/>
      <c r="B308" s="85"/>
      <c r="C308" s="86"/>
      <c r="D308" s="87"/>
      <c r="E308" s="88"/>
      <c r="F308" s="107"/>
      <c r="G308" s="90"/>
      <c r="H308" s="91"/>
      <c r="I308" s="75"/>
    </row>
    <row r="309" spans="1:9" ht="50.1" customHeight="1">
      <c r="A309" s="75"/>
      <c r="B309" s="77" t="s">
        <v>47</v>
      </c>
      <c r="C309" s="78">
        <v>18</v>
      </c>
      <c r="D309" s="84" t="s">
        <v>147</v>
      </c>
      <c r="E309" s="80" t="s">
        <v>23</v>
      </c>
      <c r="F309" s="81">
        <v>48</v>
      </c>
      <c r="G309" s="217"/>
      <c r="H309" s="83">
        <f>F309*ROUND(G309,2)</f>
        <v>0</v>
      </c>
      <c r="I309" s="75"/>
    </row>
    <row r="310" spans="1:9" ht="14.1" customHeight="1">
      <c r="A310" s="75"/>
      <c r="B310" s="77"/>
      <c r="C310" s="78"/>
      <c r="D310" s="84" t="s">
        <v>41</v>
      </c>
      <c r="E310" s="80"/>
      <c r="F310" s="97"/>
      <c r="G310" s="82"/>
      <c r="H310" s="83"/>
      <c r="I310" s="75"/>
    </row>
    <row r="311" spans="1:9" ht="14.1" customHeight="1">
      <c r="A311" s="75"/>
      <c r="B311" s="77"/>
      <c r="C311" s="78"/>
      <c r="D311" s="84" t="s">
        <v>79</v>
      </c>
      <c r="E311" s="80"/>
      <c r="F311" s="97"/>
      <c r="G311" s="82"/>
      <c r="H311" s="83"/>
      <c r="I311" s="75"/>
    </row>
    <row r="312" spans="1:9" ht="9.9" customHeight="1">
      <c r="A312" s="75"/>
      <c r="B312" s="85"/>
      <c r="C312" s="86"/>
      <c r="D312" s="87"/>
      <c r="E312" s="88"/>
      <c r="F312" s="107"/>
      <c r="G312" s="90"/>
      <c r="H312" s="91"/>
      <c r="I312" s="75"/>
    </row>
    <row r="313" spans="1:9" ht="50.1" customHeight="1">
      <c r="A313" s="75"/>
      <c r="B313" s="77" t="s">
        <v>47</v>
      </c>
      <c r="C313" s="78">
        <v>19</v>
      </c>
      <c r="D313" s="84" t="s">
        <v>148</v>
      </c>
      <c r="E313" s="80" t="s">
        <v>23</v>
      </c>
      <c r="F313" s="81">
        <v>7</v>
      </c>
      <c r="G313" s="217"/>
      <c r="H313" s="83">
        <f>F313*ROUND(G313,2)</f>
        <v>0</v>
      </c>
      <c r="I313" s="75"/>
    </row>
    <row r="314" spans="1:9" ht="14.1" customHeight="1">
      <c r="A314" s="75"/>
      <c r="B314" s="77"/>
      <c r="C314" s="78"/>
      <c r="D314" s="84" t="s">
        <v>41</v>
      </c>
      <c r="E314" s="80"/>
      <c r="F314" s="97"/>
      <c r="G314" s="82"/>
      <c r="H314" s="83"/>
      <c r="I314" s="75"/>
    </row>
    <row r="315" spans="1:9" ht="14.1" customHeight="1">
      <c r="A315" s="75"/>
      <c r="B315" s="77"/>
      <c r="C315" s="78"/>
      <c r="D315" s="84" t="s">
        <v>80</v>
      </c>
      <c r="E315" s="80"/>
      <c r="F315" s="97"/>
      <c r="G315" s="82"/>
      <c r="H315" s="83"/>
      <c r="I315" s="75"/>
    </row>
    <row r="316" spans="1:9" ht="9.9" customHeight="1">
      <c r="A316" s="75"/>
      <c r="B316" s="85"/>
      <c r="C316" s="86"/>
      <c r="D316" s="87"/>
      <c r="E316" s="88"/>
      <c r="F316" s="107"/>
      <c r="G316" s="90"/>
      <c r="H316" s="91"/>
      <c r="I316" s="75"/>
    </row>
    <row r="317" spans="1:9" ht="60" customHeight="1">
      <c r="A317" s="75"/>
      <c r="B317" s="77" t="s">
        <v>47</v>
      </c>
      <c r="C317" s="78">
        <v>20</v>
      </c>
      <c r="D317" s="84" t="s">
        <v>149</v>
      </c>
      <c r="E317" s="80" t="s">
        <v>23</v>
      </c>
      <c r="F317" s="81">
        <v>17</v>
      </c>
      <c r="G317" s="217"/>
      <c r="H317" s="83">
        <f>F317*ROUND(G317,2)</f>
        <v>0</v>
      </c>
      <c r="I317" s="75"/>
    </row>
    <row r="318" spans="1:9" ht="14.1" customHeight="1">
      <c r="A318" s="75"/>
      <c r="B318" s="77"/>
      <c r="C318" s="78"/>
      <c r="D318" s="84" t="s">
        <v>41</v>
      </c>
      <c r="E318" s="80"/>
      <c r="F318" s="97"/>
      <c r="G318" s="82"/>
      <c r="H318" s="83"/>
      <c r="I318" s="75"/>
    </row>
    <row r="319" spans="1:9" ht="14.1" customHeight="1">
      <c r="A319" s="75"/>
      <c r="B319" s="77"/>
      <c r="C319" s="78"/>
      <c r="D319" s="84" t="s">
        <v>81</v>
      </c>
      <c r="E319" s="80"/>
      <c r="F319" s="97"/>
      <c r="G319" s="82"/>
      <c r="H319" s="83"/>
      <c r="I319" s="75"/>
    </row>
    <row r="320" spans="1:9" ht="9.9" customHeight="1">
      <c r="A320" s="75"/>
      <c r="B320" s="85"/>
      <c r="C320" s="86"/>
      <c r="D320" s="87"/>
      <c r="E320" s="88"/>
      <c r="F320" s="107"/>
      <c r="G320" s="90"/>
      <c r="H320" s="91"/>
      <c r="I320" s="75"/>
    </row>
    <row r="321" spans="1:9" ht="50.1" customHeight="1">
      <c r="A321" s="75"/>
      <c r="B321" s="77" t="s">
        <v>47</v>
      </c>
      <c r="C321" s="78">
        <v>21</v>
      </c>
      <c r="D321" s="84" t="s">
        <v>150</v>
      </c>
      <c r="E321" s="80" t="s">
        <v>23</v>
      </c>
      <c r="F321" s="81">
        <v>13</v>
      </c>
      <c r="G321" s="219"/>
      <c r="H321" s="83">
        <f>F321*ROUND(G321,2)</f>
        <v>0</v>
      </c>
      <c r="I321" s="75"/>
    </row>
    <row r="322" spans="1:9" ht="14.1" customHeight="1">
      <c r="A322" s="75"/>
      <c r="B322" s="77"/>
      <c r="C322" s="78"/>
      <c r="D322" s="84" t="s">
        <v>41</v>
      </c>
      <c r="E322" s="80"/>
      <c r="F322" s="97"/>
      <c r="G322" s="82"/>
      <c r="H322" s="83"/>
      <c r="I322" s="75"/>
    </row>
    <row r="323" spans="1:9" ht="14.1" customHeight="1">
      <c r="A323" s="75"/>
      <c r="B323" s="77"/>
      <c r="C323" s="78"/>
      <c r="D323" s="84" t="s">
        <v>82</v>
      </c>
      <c r="E323" s="80"/>
      <c r="F323" s="97"/>
      <c r="G323" s="82"/>
      <c r="H323" s="83"/>
      <c r="I323" s="75"/>
    </row>
    <row r="324" spans="1:9" ht="9.9" customHeight="1">
      <c r="A324" s="75"/>
      <c r="B324" s="85"/>
      <c r="C324" s="86"/>
      <c r="D324" s="87"/>
      <c r="E324" s="88"/>
      <c r="F324" s="107"/>
      <c r="G324" s="90"/>
      <c r="H324" s="91"/>
      <c r="I324" s="75"/>
    </row>
    <row r="325" spans="1:9" ht="75" customHeight="1">
      <c r="A325" s="75"/>
      <c r="B325" s="77" t="s">
        <v>47</v>
      </c>
      <c r="C325" s="78">
        <v>22</v>
      </c>
      <c r="D325" s="84" t="s">
        <v>92</v>
      </c>
      <c r="E325" s="80"/>
      <c r="F325" s="81"/>
      <c r="G325" s="82"/>
      <c r="H325" s="83"/>
      <c r="I325" s="75"/>
    </row>
    <row r="326" spans="1:9" ht="14.1" customHeight="1">
      <c r="A326" s="75"/>
      <c r="B326" s="77"/>
      <c r="C326" s="78" t="s">
        <v>86</v>
      </c>
      <c r="D326" s="84" t="s">
        <v>41</v>
      </c>
      <c r="E326" s="80" t="s">
        <v>23</v>
      </c>
      <c r="F326" s="81">
        <v>1</v>
      </c>
      <c r="G326" s="217"/>
      <c r="H326" s="83">
        <f>F326*ROUND(G326,2)</f>
        <v>0</v>
      </c>
      <c r="I326" s="75"/>
    </row>
    <row r="327" spans="1:9" ht="14.1" customHeight="1">
      <c r="A327" s="75"/>
      <c r="B327" s="77"/>
      <c r="C327" s="78"/>
      <c r="D327" s="84" t="s">
        <v>88</v>
      </c>
      <c r="E327" s="80"/>
      <c r="F327" s="97"/>
      <c r="G327" s="82"/>
      <c r="H327" s="83"/>
      <c r="I327" s="75"/>
    </row>
    <row r="328" spans="1:9" ht="14.1" customHeight="1">
      <c r="A328" s="75"/>
      <c r="B328" s="77"/>
      <c r="C328" s="78"/>
      <c r="D328" s="84" t="s">
        <v>89</v>
      </c>
      <c r="E328" s="80"/>
      <c r="F328" s="97"/>
      <c r="G328" s="82"/>
      <c r="H328" s="83"/>
      <c r="I328" s="75"/>
    </row>
    <row r="329" spans="1:9" ht="14.1" customHeight="1">
      <c r="A329" s="75"/>
      <c r="B329" s="77"/>
      <c r="C329" s="78"/>
      <c r="D329" s="84"/>
      <c r="E329" s="80"/>
      <c r="F329" s="81"/>
      <c r="G329" s="82"/>
      <c r="H329" s="83"/>
      <c r="I329" s="75"/>
    </row>
    <row r="330" spans="1:9" ht="14.1" customHeight="1">
      <c r="A330" s="75"/>
      <c r="B330" s="77"/>
      <c r="C330" s="78" t="s">
        <v>87</v>
      </c>
      <c r="D330" s="84" t="s">
        <v>41</v>
      </c>
      <c r="E330" s="80" t="s">
        <v>23</v>
      </c>
      <c r="F330" s="81">
        <v>1</v>
      </c>
      <c r="G330" s="217"/>
      <c r="H330" s="83">
        <f>F330*ROUND(G330,2)</f>
        <v>0</v>
      </c>
      <c r="I330" s="75"/>
    </row>
    <row r="331" spans="1:9" ht="14.1" customHeight="1">
      <c r="A331" s="75"/>
      <c r="B331" s="77"/>
      <c r="C331" s="78"/>
      <c r="D331" s="84" t="s">
        <v>90</v>
      </c>
      <c r="E331" s="80"/>
      <c r="F331" s="97"/>
      <c r="G331" s="82"/>
      <c r="H331" s="83"/>
      <c r="I331" s="75"/>
    </row>
    <row r="332" spans="1:9" ht="14.1" customHeight="1">
      <c r="A332" s="75"/>
      <c r="B332" s="77"/>
      <c r="C332" s="78"/>
      <c r="D332" s="84" t="s">
        <v>91</v>
      </c>
      <c r="E332" s="80"/>
      <c r="F332" s="97"/>
      <c r="G332" s="82"/>
      <c r="H332" s="83"/>
      <c r="I332" s="75"/>
    </row>
    <row r="333" spans="1:9" ht="9.9" customHeight="1">
      <c r="A333" s="75"/>
      <c r="B333" s="85"/>
      <c r="C333" s="86"/>
      <c r="D333" s="87"/>
      <c r="E333" s="88"/>
      <c r="F333" s="89"/>
      <c r="G333" s="90"/>
      <c r="H333" s="91"/>
      <c r="I333" s="75"/>
    </row>
    <row r="334" spans="1:9" ht="110.1" customHeight="1">
      <c r="A334" s="75"/>
      <c r="B334" s="77" t="s">
        <v>47</v>
      </c>
      <c r="C334" s="78">
        <v>23</v>
      </c>
      <c r="D334" s="84" t="s">
        <v>151</v>
      </c>
      <c r="E334" s="80" t="s">
        <v>83</v>
      </c>
      <c r="F334" s="97">
        <v>0.2</v>
      </c>
      <c r="G334" s="217"/>
      <c r="H334" s="83">
        <f>F334*ROUND(G334,2)</f>
        <v>0</v>
      </c>
      <c r="I334" s="75"/>
    </row>
    <row r="335" spans="1:9" ht="9.9" customHeight="1" thickBot="1">
      <c r="A335" s="75"/>
      <c r="B335" s="77"/>
      <c r="C335" s="78"/>
      <c r="D335" s="84"/>
      <c r="E335" s="80"/>
      <c r="F335" s="108"/>
      <c r="G335" s="82"/>
      <c r="H335" s="83"/>
      <c r="I335" s="75"/>
    </row>
    <row r="336" spans="1:9" ht="14.1" customHeight="1" thickTop="1">
      <c r="A336" s="75"/>
      <c r="B336" s="99"/>
      <c r="C336" s="100"/>
      <c r="D336" s="65"/>
      <c r="E336" s="66"/>
      <c r="F336" s="66"/>
      <c r="G336" s="67"/>
      <c r="H336" s="68"/>
      <c r="I336" s="75"/>
    </row>
    <row r="337" spans="1:9" s="135" customFormat="1" ht="18" customHeight="1" thickBot="1">
      <c r="A337" s="127"/>
      <c r="B337" s="139" t="s">
        <v>47</v>
      </c>
      <c r="C337" s="174"/>
      <c r="D337" s="173" t="s">
        <v>155</v>
      </c>
      <c r="E337" s="175"/>
      <c r="F337" s="175"/>
      <c r="G337" s="170" t="s">
        <v>10</v>
      </c>
      <c r="H337" s="171">
        <f>SUM(H217:H336)</f>
        <v>0</v>
      </c>
      <c r="I337" s="130"/>
    </row>
    <row r="338" spans="1:9" ht="14.1" customHeight="1">
      <c r="A338" s="75"/>
      <c r="B338" s="109"/>
      <c r="C338" s="110"/>
      <c r="D338" s="111"/>
      <c r="E338" s="112"/>
      <c r="F338" s="112"/>
      <c r="G338" s="113"/>
      <c r="H338" s="114"/>
      <c r="I338" s="75"/>
    </row>
    <row r="339" spans="1:9" ht="14.1" customHeight="1" thickBot="1">
      <c r="A339" s="75"/>
      <c r="B339" s="115"/>
      <c r="C339" s="116"/>
      <c r="D339" s="102"/>
      <c r="E339" s="103"/>
      <c r="F339" s="103"/>
      <c r="G339" s="82"/>
      <c r="H339" s="117"/>
      <c r="I339" s="75"/>
    </row>
    <row r="340" spans="1:9" ht="13.8" thickTop="1">
      <c r="A340" s="75"/>
      <c r="B340" s="99"/>
      <c r="C340" s="64"/>
      <c r="D340" s="65"/>
      <c r="E340" s="66"/>
      <c r="F340" s="66"/>
      <c r="G340" s="67"/>
      <c r="H340" s="68"/>
      <c r="I340" s="75"/>
    </row>
    <row r="341" spans="1:9" s="129" customFormat="1" ht="18" customHeight="1" thickBot="1">
      <c r="A341" s="127"/>
      <c r="B341" s="185" t="s">
        <v>13</v>
      </c>
      <c r="C341" s="182"/>
      <c r="D341" s="183" t="s">
        <v>156</v>
      </c>
      <c r="E341" s="184"/>
      <c r="F341" s="184"/>
      <c r="G341" s="170" t="s">
        <v>11</v>
      </c>
      <c r="H341" s="171">
        <f>H210+H337</f>
        <v>0</v>
      </c>
      <c r="I341" s="127"/>
    </row>
    <row r="342" spans="1:9" ht="14.1" customHeight="1">
      <c r="A342" s="75"/>
      <c r="B342" s="69"/>
      <c r="C342" s="70"/>
      <c r="D342" s="71"/>
      <c r="E342" s="72"/>
      <c r="F342" s="72"/>
      <c r="G342" s="73"/>
      <c r="H342" s="74"/>
      <c r="I342" s="75"/>
    </row>
    <row r="343" spans="1:9" ht="14.1" customHeight="1">
      <c r="A343" s="75"/>
      <c r="B343" s="69"/>
      <c r="C343" s="70"/>
      <c r="D343" s="71"/>
      <c r="E343" s="72"/>
      <c r="F343" s="72"/>
      <c r="G343" s="73"/>
      <c r="H343" s="74"/>
      <c r="I343" s="75"/>
    </row>
    <row r="344" spans="1:9" ht="14.1" customHeight="1" thickBot="1">
      <c r="A344" s="75"/>
      <c r="B344" s="69"/>
      <c r="C344" s="70"/>
      <c r="D344" s="71"/>
      <c r="E344" s="72"/>
      <c r="F344" s="72"/>
      <c r="G344" s="73"/>
      <c r="H344" s="74"/>
      <c r="I344" s="75"/>
    </row>
    <row r="345" spans="1:9" s="147" customFormat="1" ht="18" customHeight="1" thickBot="1">
      <c r="B345" s="180" t="s">
        <v>15</v>
      </c>
      <c r="C345" s="149" t="s">
        <v>9</v>
      </c>
      <c r="D345" s="181" t="s">
        <v>16</v>
      </c>
      <c r="E345" s="151"/>
      <c r="F345" s="151"/>
      <c r="G345" s="151"/>
      <c r="H345" s="152"/>
      <c r="I345" s="164"/>
    </row>
    <row r="346" spans="1:9">
      <c r="B346" s="42"/>
      <c r="C346" s="43" t="s">
        <v>0</v>
      </c>
      <c r="D346" s="44" t="s">
        <v>1</v>
      </c>
      <c r="E346" s="44" t="s">
        <v>2</v>
      </c>
      <c r="F346" s="44" t="s">
        <v>3</v>
      </c>
      <c r="G346" s="118" t="s">
        <v>4</v>
      </c>
      <c r="H346" s="119" t="s">
        <v>5</v>
      </c>
      <c r="I346" s="75"/>
    </row>
    <row r="347" spans="1:9">
      <c r="B347" s="47"/>
      <c r="C347" s="48" t="s">
        <v>158</v>
      </c>
      <c r="D347" s="49" t="s">
        <v>6</v>
      </c>
      <c r="E347" s="49" t="s">
        <v>8</v>
      </c>
      <c r="F347" s="49" t="s">
        <v>7</v>
      </c>
      <c r="G347" s="48" t="s">
        <v>152</v>
      </c>
      <c r="H347" s="51" t="s">
        <v>157</v>
      </c>
      <c r="I347" s="75"/>
    </row>
    <row r="348" spans="1:9" ht="13.8" thickBot="1">
      <c r="B348" s="52"/>
      <c r="C348" s="53"/>
      <c r="D348" s="54"/>
      <c r="E348" s="54"/>
      <c r="F348" s="54"/>
      <c r="G348" s="53" t="s">
        <v>22</v>
      </c>
      <c r="H348" s="56"/>
      <c r="I348" s="75"/>
    </row>
    <row r="349" spans="1:9" ht="45" customHeight="1" thickBot="1">
      <c r="B349" s="120" t="s">
        <v>15</v>
      </c>
      <c r="C349" s="59">
        <v>1</v>
      </c>
      <c r="D349" s="60" t="s">
        <v>93</v>
      </c>
      <c r="E349" s="61" t="s">
        <v>23</v>
      </c>
      <c r="F349" s="121">
        <v>1</v>
      </c>
      <c r="G349" s="215"/>
      <c r="H349" s="62">
        <f>F349*ROUND(G349,2)</f>
        <v>0</v>
      </c>
      <c r="I349" s="75"/>
    </row>
    <row r="350" spans="1:9" ht="13.8" thickTop="1">
      <c r="B350" s="63"/>
      <c r="C350" s="64"/>
      <c r="D350" s="65"/>
      <c r="E350" s="66"/>
      <c r="F350" s="66"/>
      <c r="G350" s="67"/>
      <c r="H350" s="68"/>
    </row>
    <row r="351" spans="1:9" s="129" customFormat="1" ht="18" customHeight="1" thickBot="1">
      <c r="B351" s="186" t="s">
        <v>15</v>
      </c>
      <c r="C351" s="182"/>
      <c r="D351" s="183" t="s">
        <v>165</v>
      </c>
      <c r="E351" s="184"/>
      <c r="F351" s="184"/>
      <c r="G351" s="170" t="s">
        <v>164</v>
      </c>
      <c r="H351" s="171">
        <f>SUM(H349:H350)</f>
        <v>0</v>
      </c>
    </row>
    <row r="352" spans="1:9" ht="14.1" customHeight="1">
      <c r="A352" s="75"/>
      <c r="B352" s="69"/>
      <c r="C352" s="70"/>
      <c r="D352" s="71"/>
      <c r="E352" s="72"/>
      <c r="F352" s="72"/>
      <c r="G352" s="73"/>
      <c r="H352" s="74"/>
      <c r="I352" s="75"/>
    </row>
    <row r="353" spans="1:9" ht="14.1" customHeight="1">
      <c r="A353" s="75"/>
      <c r="B353" s="69"/>
      <c r="C353" s="70"/>
      <c r="D353" s="71"/>
      <c r="E353" s="72"/>
      <c r="F353" s="72"/>
      <c r="G353" s="73"/>
      <c r="H353" s="74"/>
      <c r="I353" s="75"/>
    </row>
    <row r="354" spans="1:9" ht="14.1" customHeight="1">
      <c r="A354" s="75"/>
      <c r="B354" s="69"/>
      <c r="C354" s="70"/>
      <c r="D354" s="71"/>
      <c r="E354" s="72"/>
      <c r="F354" s="72"/>
      <c r="G354" s="73"/>
      <c r="H354" s="74"/>
      <c r="I354" s="75"/>
    </row>
    <row r="355" spans="1:9" ht="14.1" customHeight="1">
      <c r="A355" s="75"/>
      <c r="B355" s="69"/>
      <c r="C355" s="70"/>
      <c r="D355" s="71"/>
      <c r="E355" s="72"/>
      <c r="F355" s="72"/>
      <c r="G355" s="73"/>
      <c r="H355" s="74"/>
      <c r="I355" s="75"/>
    </row>
    <row r="356" spans="1:9" ht="13.8" thickBot="1">
      <c r="B356" s="69"/>
      <c r="C356" s="70"/>
      <c r="D356" s="71"/>
      <c r="E356" s="72"/>
      <c r="F356" s="72"/>
      <c r="G356" s="73"/>
      <c r="H356" s="74"/>
    </row>
    <row r="357" spans="1:9" s="147" customFormat="1" ht="18" customHeight="1" thickBot="1">
      <c r="B357" s="180" t="s">
        <v>170</v>
      </c>
      <c r="C357" s="149" t="s">
        <v>9</v>
      </c>
      <c r="D357" s="181" t="s">
        <v>171</v>
      </c>
      <c r="E357" s="151"/>
      <c r="F357" s="151"/>
      <c r="G357" s="151"/>
      <c r="H357" s="152"/>
      <c r="I357" s="164"/>
    </row>
    <row r="358" spans="1:9" ht="39.9" customHeight="1" thickBot="1">
      <c r="B358" s="220"/>
      <c r="C358" s="227" t="s">
        <v>172</v>
      </c>
      <c r="D358" s="228"/>
      <c r="E358" s="228"/>
      <c r="F358" s="228"/>
      <c r="G358" s="228"/>
      <c r="H358" s="229"/>
      <c r="I358" s="75"/>
    </row>
    <row r="379" spans="3:8">
      <c r="C379" s="122"/>
      <c r="D379" s="122"/>
      <c r="E379" s="122"/>
      <c r="F379" s="122"/>
      <c r="G379" s="122"/>
      <c r="H379" s="124"/>
    </row>
    <row r="380" spans="3:8">
      <c r="C380" s="122"/>
      <c r="D380" s="122"/>
      <c r="E380" s="122"/>
      <c r="F380" s="122"/>
      <c r="G380" s="122"/>
      <c r="H380" s="124"/>
    </row>
    <row r="381" spans="3:8">
      <c r="C381" s="122"/>
      <c r="D381" s="122"/>
      <c r="E381" s="122"/>
      <c r="F381" s="122"/>
      <c r="G381" s="122"/>
      <c r="H381" s="124"/>
    </row>
    <row r="382" spans="3:8">
      <c r="C382" s="122"/>
      <c r="D382" s="122"/>
      <c r="E382" s="75"/>
      <c r="F382" s="75"/>
      <c r="G382" s="122"/>
      <c r="H382" s="124"/>
    </row>
    <row r="383" spans="3:8">
      <c r="C383" s="122"/>
      <c r="D383" s="122"/>
      <c r="E383" s="75"/>
      <c r="F383" s="75"/>
      <c r="G383" s="122"/>
      <c r="H383" s="124"/>
    </row>
  </sheetData>
  <sheetProtection algorithmName="SHA-512" hashValue="VMd60cAe2tUGZUS8m6lHWE1e6U9iLsB3n6cKsEKo2cq+KMkSF4NQCLHwrmsVgg1DHXPt4p1CW+vLCanwsQt6Eg==" saltValue="WlShTVwyb/+NsU4k9qRCJQ==" spinCount="100000" sheet="1" objects="1" scenarios="1"/>
  <mergeCells count="5">
    <mergeCell ref="C358:H358"/>
    <mergeCell ref="C54:H54"/>
    <mergeCell ref="C53:H53"/>
    <mergeCell ref="C55:H55"/>
    <mergeCell ref="C56:H56"/>
  </mergeCells>
  <phoneticPr fontId="15" type="noConversion"/>
  <pageMargins left="0.74803149606299213" right="0.35433070866141736" top="0.86614173228346458" bottom="0.59055118110236227" header="0.51181102362204722" footer="0.51181102362204722"/>
  <pageSetup paperSize="9" scale="90" orientation="portrait" horizontalDpi="300" verticalDpi="300" r:id="rId1"/>
  <headerFooter alignWithMargins="0">
    <oddHeader>&amp;L&amp;9IMK 55 d.o.o., Mencingerjeva ulica 7, 1000 Ljubljana      Tel.: +386 (1) 28-02-100&amp;RPopis del s predizmerami</oddHeader>
    <oddFooter>&amp;LSanacija jeklenih konstrukcij hal TH1 in TH2&amp;C                                        P–30829&amp;R&amp;9Stran &amp;P / &amp;N</oddFooter>
  </headerFooter>
  <rowBreaks count="13" manualBreakCount="13">
    <brk id="37" max="7" man="1"/>
    <brk id="50" max="7" man="1"/>
    <brk id="79" max="7" man="1"/>
    <brk id="105" max="7" man="1"/>
    <brk id="130" max="7" man="1"/>
    <brk id="165" max="7" man="1"/>
    <brk id="188" max="7" man="1"/>
    <brk id="211" max="7" man="1"/>
    <brk id="238" max="7" man="1"/>
    <brk id="265" max="7" man="1"/>
    <brk id="296" max="7" man="1"/>
    <brk id="320" max="7" man="1"/>
    <brk id="34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Platnica</vt:lpstr>
      <vt:lpstr>Naslovna_stran</vt:lpstr>
      <vt:lpstr>POPIS_DEL_S_PREDIZMERAMI</vt:lpstr>
      <vt:lpstr>POPIS_DEL_S_PREDIZMERAMI!Print_Area</vt:lpstr>
    </vt:vector>
  </TitlesOfParts>
  <Company>IMK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GRUDEN</dc:creator>
  <cp:lastModifiedBy>Žerjal Mara</cp:lastModifiedBy>
  <cp:lastPrinted>2020-04-15T09:15:43Z</cp:lastPrinted>
  <dcterms:created xsi:type="dcterms:W3CDTF">1998-06-03T08:16:55Z</dcterms:created>
  <dcterms:modified xsi:type="dcterms:W3CDTF">2020-04-15T09:16:14Z</dcterms:modified>
</cp:coreProperties>
</file>