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E:\GORAN\JAVNA NAROČILA\JN 120_2020 Zamenjava kabine na OD3, ter zamenjava zunanje razsvetljave na OD3 in OD5\"/>
    </mc:Choice>
  </mc:AlternateContent>
  <xr:revisionPtr revIDLastSave="0" documentId="13_ncr:1_{95A87627-5429-4409-8D7C-76849E21F867}" xr6:coauthVersionLast="44" xr6:coauthVersionMax="44" xr10:uidLastSave="{00000000-0000-0000-0000-000000000000}"/>
  <bookViews>
    <workbookView xWindow="28680" yWindow="-120" windowWidth="29040" windowHeight="15840" xr2:uid="{00000000-000D-0000-FFFF-FFFF00000000}"/>
  </bookViews>
  <sheets>
    <sheet name="Predračunska cena" sheetId="3" r:id="rId1"/>
    <sheet name="RAZSVETLJAVA" sheetId="1" r:id="rId2"/>
    <sheet name="KABINA" sheetId="2" r:id="rId3"/>
    <sheet name="Okvirni terminsko plan" sheetId="4" r:id="rId4"/>
  </sheets>
  <definedNames>
    <definedName name="_Toc35830131" localSheetId="1">RAZSVETLJAVA!#REF!</definedName>
    <definedName name="_Toc35830132" localSheetId="1">RAZSVETLJAVA!#REF!</definedName>
    <definedName name="_Toc447456608" localSheetId="1">RAZSVETLJAVA!#REF!</definedName>
    <definedName name="_xlnm.Print_Area" localSheetId="1">RAZSVETLJAVA!$A$1:$G$66</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8" i="2" l="1"/>
  <c r="G56" i="2"/>
  <c r="F56" i="2"/>
  <c r="E60" i="4" l="1"/>
  <c r="E62" i="4" s="1"/>
  <c r="B18" i="3" s="1"/>
  <c r="E42" i="4"/>
  <c r="E24" i="4"/>
  <c r="G61" i="1"/>
  <c r="G59" i="1"/>
  <c r="G57" i="1"/>
  <c r="G55" i="1"/>
  <c r="G53" i="1"/>
  <c r="G51" i="1"/>
  <c r="F63" i="1" s="1"/>
  <c r="G63" i="1" s="1"/>
  <c r="G49" i="1"/>
  <c r="G47" i="1"/>
  <c r="G45" i="1"/>
  <c r="G44" i="1"/>
  <c r="G40" i="1"/>
  <c r="G39" i="1"/>
  <c r="G38" i="1"/>
  <c r="G37" i="1"/>
  <c r="G34" i="1"/>
  <c r="G32" i="1"/>
  <c r="G30" i="1"/>
  <c r="G28" i="1"/>
  <c r="G26" i="1"/>
  <c r="G25" i="1"/>
  <c r="G21" i="1"/>
  <c r="G54" i="2"/>
  <c r="G52" i="2"/>
  <c r="G50" i="2"/>
  <c r="G48" i="2"/>
  <c r="G46" i="2"/>
  <c r="G44" i="2"/>
  <c r="G18" i="2"/>
  <c r="G16" i="2"/>
  <c r="B7" i="3" l="1"/>
  <c r="G18" i="1"/>
  <c r="G65" i="1" l="1"/>
  <c r="B6" i="3" s="1"/>
  <c r="B9" i="3" s="1"/>
  <c r="B10" i="3" s="1"/>
  <c r="B11" i="3" s="1"/>
</calcChain>
</file>

<file path=xl/sharedStrings.xml><?xml version="1.0" encoding="utf-8"?>
<sst xmlns="http://schemas.openxmlformats.org/spreadsheetml/2006/main" count="209" uniqueCount="134">
  <si>
    <t>m</t>
  </si>
  <si>
    <t>Opis postavke</t>
  </si>
  <si>
    <t>enota</t>
  </si>
  <si>
    <t>cena</t>
  </si>
  <si>
    <t>skupaj</t>
  </si>
  <si>
    <t>1.</t>
  </si>
  <si>
    <t>2.</t>
  </si>
  <si>
    <t>4.</t>
  </si>
  <si>
    <t>6.</t>
  </si>
  <si>
    <t>3.</t>
  </si>
  <si>
    <t>5.</t>
  </si>
  <si>
    <t>7.</t>
  </si>
  <si>
    <t>9.</t>
  </si>
  <si>
    <t>št.</t>
  </si>
  <si>
    <t>kol.</t>
  </si>
  <si>
    <t>Meritve električne instalacije in atesti</t>
  </si>
  <si>
    <t>14.</t>
  </si>
  <si>
    <t>15.</t>
  </si>
  <si>
    <t>A. ELEKTROMONTAŽNA DELA</t>
  </si>
  <si>
    <t xml:space="preserve">SEZNAM MATERIALA Z MONTAŽO </t>
  </si>
  <si>
    <t>%</t>
  </si>
  <si>
    <t>kos</t>
  </si>
  <si>
    <t>Zaščitna fleksibilna spiralna cev:</t>
  </si>
  <si>
    <t>SECAFLEX 16-23 mm</t>
  </si>
  <si>
    <t>Preizkus in spuščanje v pogon, komplet</t>
  </si>
  <si>
    <t>Nepredvidena dela</t>
  </si>
  <si>
    <t>kpl</t>
  </si>
  <si>
    <t>ur</t>
  </si>
  <si>
    <t>8.</t>
  </si>
  <si>
    <t>10.</t>
  </si>
  <si>
    <t>11.</t>
  </si>
  <si>
    <t>12.</t>
  </si>
  <si>
    <t>13.</t>
  </si>
  <si>
    <t>16.</t>
  </si>
  <si>
    <t>17.</t>
  </si>
  <si>
    <t>Meritve osvetljenosti, reflektorske razsvetljave</t>
  </si>
  <si>
    <t>Izdelava PID načrta</t>
  </si>
  <si>
    <t>V opisih je zajeto:</t>
  </si>
  <si>
    <t>Za vse materiale velja-naveden ali enakovreden.</t>
  </si>
  <si>
    <t>Dobava, montaža, prevozi vnos materiala in opreme, iznos in odvoz embalaže.
Vsi manipulativni in njim sorodni stroški ter režijski stroški gradbišča.
Ves drobni montažni, pritrdilni in spojni ter tesnilni material, potreben za izvedbo posamezne postavke.
Zarisovanje in  vsklajevanje z ostalimi izvajalci del.
Zavarovanje, vsa pripravljalna, zaključna in njim sorodna dela.
Tesnenje kabelskih prehodov skozi stene in stropove z namensko tesnilno maso, ter tesnenje vseh kabelskih prehodov na mejah požarnih sektorjev z ognjevarno tesnilno maso.    
Vsa dokazna dokumentacija (meritve, a – testi, garancijski listi, izjave o skladnosti itd), prevedena v slovenski jezik, navodila za vzdrževanje .
Poizkusni zagon naprav in funkcionalna predaja naprav uporabniku.
Vris vseh sprememb med gradnjo v PZI projekt (podlage za izdelavo PID), najkasneje 30 dni pred tehničnim pregledom objekta-stroja.</t>
  </si>
  <si>
    <t>SKUPAJ:  EUR</t>
  </si>
  <si>
    <t>Kovinski nosilec za reflektor, cca 15kg 
železni kotnik L40x40x4mm, rezanje, varjenje, barvanje,
komplet</t>
  </si>
  <si>
    <t>Demontaža obstoječe nepotrebne opreme in odvoz
na deponijo izven Luke Koper</t>
  </si>
  <si>
    <t>Plastična doza z uvodnicami dim. 100 x 100,  IP65</t>
  </si>
  <si>
    <t>Uporaba avtodvigala s košaro pri montaži.</t>
  </si>
  <si>
    <t>Kabli položeni na instalacijsko polico, v instalacijske cevi, s kabelskimi končniki, kabel čevlji, pritrdilnim materialom in priklopom:</t>
  </si>
  <si>
    <r>
      <t xml:space="preserve">V1 - Disano reflektor -- 2195 Forum LED,
</t>
    </r>
    <r>
      <rPr>
        <sz val="10"/>
        <rFont val="Arial"/>
        <family val="2"/>
        <charset val="238"/>
      </rPr>
      <t>2 modulni, simetrični 519 W, 72600  lm,</t>
    </r>
    <r>
      <rPr>
        <b/>
        <sz val="10"/>
        <rFont val="Arial"/>
        <family val="2"/>
        <charset val="238"/>
      </rPr>
      <t xml:space="preserve">
</t>
    </r>
    <r>
      <rPr>
        <sz val="10"/>
        <rFont val="Arial"/>
        <family val="2"/>
        <charset val="238"/>
      </rPr>
      <t>1050 mA, 3000K, CRI 70, IP66</t>
    </r>
    <r>
      <rPr>
        <b/>
        <sz val="10"/>
        <rFont val="Arial"/>
        <family val="2"/>
        <charset val="238"/>
      </rPr>
      <t xml:space="preserve">
</t>
    </r>
    <r>
      <rPr>
        <sz val="10"/>
        <rFont val="Arial"/>
        <family val="2"/>
        <charset val="238"/>
      </rPr>
      <t>s pritrdilnim materialom, komplet</t>
    </r>
  </si>
  <si>
    <t>Demontaža in odvoz obstoječe kabine.</t>
  </si>
  <si>
    <t>Nabava in montaža nove kabine vključno z vso opremo in priklopom.</t>
  </si>
  <si>
    <t>Kabina mora vsebovati:</t>
  </si>
  <si>
    <t>Popravilo ležišča kabine - zamenjava pločevine, AKZ zunanjega in notranjega dela ležišča RAL 1015, skupna debelina premazov min. 250µm.</t>
  </si>
  <si>
    <t>Testiranje in poučevanje uporabnikov</t>
  </si>
  <si>
    <t>Dobava, montaža, prevozi vnos materiala in opreme, iznos in odvoz embalaže.
Vsi manipulativni in njim sorodni stroški ter režijski stroški gradbišča.
Ves drobni montažni, pritrdilni in spojni ter tesnilni material, potreben za izvedbo posamezne postavke.
Zarisovanje in  vsklajevanje z ostalimi izvajalci del.
Zavarovanje, vsa pripravljalna, zaključna in njim sorodna dela.
Tesnenje kabelskih prehodov skozi stene in stropove z namensko tesnilno maso, ter tesnenje vseh kabelskih prehodov na mejah požarnih sektorjev z ognjevarno tesnilno maso.    
Vsa dokazna dokumentacija (meritve, a – testi, garancijski listi, izjave o skladnosti itd), prevedena v slovenski jezik, navodila za vzdrževanje .
Poizkusni zagon in funkcionalna predaja uporabniku.
Vris vseh sprememb med gradnjo v PZI projekt (podlage za izdelavo PID), najkasneje 30 dni pred tehničnim pregledom objekta-stroja.</t>
  </si>
  <si>
    <t>Možnost enostavnega čiščenja vseh vetrobranskih stekel iz notranjosti</t>
  </si>
  <si>
    <t>Z namenom doseči čim boljši vidni kot razdelati možnost dodatne šipe pod nogami do dimenzije prednjega roba sedeža, bodisi spremeniti nagib, bodisi dodati spodnjo ravno zastekljeno površino</t>
  </si>
  <si>
    <t>Nabava mojsterskih stikal</t>
  </si>
  <si>
    <t>Električni priključek za 230V</t>
  </si>
  <si>
    <t>Obešalnik na steni</t>
  </si>
  <si>
    <t>Luč za osvetlitev kabine nad vhodnimi vrati v kabino</t>
  </si>
  <si>
    <t>UKV postajo – Motorola DM 4600 UHF z zunanjo anteno</t>
  </si>
  <si>
    <t>Klima naprava (gretje – hlajenje) industrijskega tipa z kanaliziranimi razvodi za vpihovanje zraka v stropu kabine z možnostjo nastavitve jakosti pihanja</t>
  </si>
  <si>
    <t>Električna pečica za gretje – 2000W – Pritrjena na steno kabine</t>
  </si>
  <si>
    <t>Senčila na vseh oknih z možnostjo ustavitve v poljubnem položaju</t>
  </si>
  <si>
    <t>Antirefleksna stekla</t>
  </si>
  <si>
    <t>Zatemnjena stekla (stranska)</t>
  </si>
  <si>
    <t>Na desni in levi strani kabina morata biti nameščeni drsni okni</t>
  </si>
  <si>
    <t>Prednje okno mora imeti možnost električnega odpiranja</t>
  </si>
  <si>
    <t>Zvočna in toplotna izolacija kabine</t>
  </si>
  <si>
    <t>Gasilni aparat</t>
  </si>
  <si>
    <t>Sesalec za sesanje kabine (220V)</t>
  </si>
  <si>
    <t>Avtoradio z USB priklopom vključno z stereo zvočniki</t>
  </si>
  <si>
    <t>Velik zunanji brisalec na prednjem spodnjem in zgornjem steklu z sistemom za pranje stekel</t>
  </si>
  <si>
    <t>Električni in krmilni kabli do spojk</t>
  </si>
  <si>
    <t>Premontaža vseh obstoječih naprav na novo kabino</t>
  </si>
  <si>
    <t>AKZ kabine v RAL 1015, skupna debelina premazov min. 250 µm.</t>
  </si>
  <si>
    <r>
      <t>I</t>
    </r>
    <r>
      <rPr>
        <sz val="10"/>
        <rFont val="Arial"/>
        <family val="2"/>
        <charset val="238"/>
      </rPr>
      <t>zdelava spremne dokumentacije (PID, izjava o skladnosti, navodila za uporabo, električne sheme…) v 3 izvodih + 1 izvod na USB ključku</t>
    </r>
  </si>
  <si>
    <t>Ergonomski multifunkcijski sedež tip ISRI 6860.870 (poleg vseh funkcij mora biti nastavljiv tudi po višini, nagibom, pomikom sedežnega dela, nasloni za roke in glavo) z komandnimi pulti, stikali, mojstrskimi stikali in joysticki, na enem od joystickov predvideti tipko za hupo</t>
  </si>
  <si>
    <t>Uporaba strojne opreme avtodvigalo, dvižna košara, viličar…</t>
  </si>
  <si>
    <t>Zamenjava obstoječih priključnih kablov od elektro omare do kabine z identičnimi novimi.</t>
  </si>
  <si>
    <t>Jeklene cevi za zaščito kablov po konstrukciji dvigala. Vključno z varjenjem in barvanjem RAL dvigala</t>
  </si>
  <si>
    <t>* drobni vezni material</t>
  </si>
  <si>
    <r>
      <t xml:space="preserve">Disano svetilka -- 957 Echo 164717-00 LED,
</t>
    </r>
    <r>
      <rPr>
        <sz val="10"/>
        <rFont val="Arial"/>
        <family val="2"/>
        <charset val="238"/>
      </rPr>
      <t>71W, 9590 lm, 4000K, CRI &gt;80, IP65</t>
    </r>
    <r>
      <rPr>
        <b/>
        <sz val="10"/>
        <rFont val="Arial"/>
        <family val="2"/>
        <charset val="238"/>
      </rPr>
      <t xml:space="preserve">
</t>
    </r>
    <r>
      <rPr>
        <sz val="10"/>
        <rFont val="Arial"/>
        <family val="2"/>
        <charset val="238"/>
      </rPr>
      <t>s pritrdilnim materialom, komplet</t>
    </r>
  </si>
  <si>
    <t>18.</t>
  </si>
  <si>
    <t>*nabava in montaža ventilatorja IP54 s filtrom in zaščitno rešetko dim. cca 250x250mm</t>
  </si>
  <si>
    <t>*nabava in montaža izhodne hladilne rešetke IP54 s filtrom dim. 250x250mm</t>
  </si>
  <si>
    <t>Ureditev prezračevanja el. omare za razsvetljavo dvigala na portalu dvigala:</t>
  </si>
  <si>
    <t>Drobni vezni in spojni material za montažo v el. omare ter po konstrukciji dvigala. Upoštevati za dve dvigali.</t>
  </si>
  <si>
    <t>* dimenzija cevi 1 cola</t>
  </si>
  <si>
    <t xml:space="preserve">* tipka zelena z NO kontaktom </t>
  </si>
  <si>
    <t xml:space="preserve">* tipka rdeča z NC kontaktom </t>
  </si>
  <si>
    <t>Predračunska cena</t>
  </si>
  <si>
    <t>Ime dela</t>
  </si>
  <si>
    <t>Cena [EUR]</t>
  </si>
  <si>
    <t>*Predračunska cena</t>
  </si>
  <si>
    <t>Predračunska vrednost (brez DDV)</t>
  </si>
  <si>
    <t>DDV 22%</t>
  </si>
  <si>
    <t>Predračunska vrednost (z DDV)</t>
  </si>
  <si>
    <t xml:space="preserve">Vse cene so izražene v evrih. </t>
  </si>
  <si>
    <t>*Predračunska cena je seštevek vseh cen/enoto posamezne postavke.</t>
  </si>
  <si>
    <t xml:space="preserve">Cene in vrednosti so obračunane in zaokrožene na dve (2) decimalki. </t>
  </si>
  <si>
    <t>Dobavni rok [dni]</t>
  </si>
  <si>
    <t>Zamenjava kabine upravljalca na obalnem dvigalu 3</t>
  </si>
  <si>
    <t>A.</t>
  </si>
  <si>
    <t>0.</t>
  </si>
  <si>
    <t>Popravilo ležišča kabine</t>
  </si>
  <si>
    <t xml:space="preserve">Zamenjava priključnih kablov </t>
  </si>
  <si>
    <t>Meritve</t>
  </si>
  <si>
    <t>Zamenjava svetil na obalnem dvigalu 3</t>
  </si>
  <si>
    <t>Demontaža in odvoz obstoječe svetil.</t>
  </si>
  <si>
    <t>B.</t>
  </si>
  <si>
    <t>Nabava in montaža novih svetil vključno z vso opremo in priklopom.</t>
  </si>
  <si>
    <t>Meritve električne instalacije, meritve osvetljenosti, atesti</t>
  </si>
  <si>
    <t>Demontaža in odvoz obstoječih svetil</t>
  </si>
  <si>
    <t>Zamenjava svetil na obalnem dvigalu 5</t>
  </si>
  <si>
    <t>C.</t>
  </si>
  <si>
    <t>Dobava in montaža el. omarice (prižigališče venec OD-5):</t>
  </si>
  <si>
    <t>* tipska omarica INOX 300x300mm, RAL 7035</t>
  </si>
  <si>
    <t>Obnova razsvetljave Obalno Dvigalo 3 in Obalno dvigalo 5</t>
  </si>
  <si>
    <t>POPIS DEL Zamenjava kabine  na Obalnem Dvigalu 3</t>
  </si>
  <si>
    <t>Za vse materiale velja naveden ali enakovreden.</t>
  </si>
  <si>
    <t>komplet</t>
  </si>
  <si>
    <t>POPIS DEL Obnova razsvetljave Obalno Dvigalo 3 in Obalno Dvigalo 5</t>
  </si>
  <si>
    <r>
      <t xml:space="preserve">R2 - Disano reflektor -- 2182 Forum LED,
</t>
    </r>
    <r>
      <rPr>
        <sz val="10"/>
        <rFont val="Arial"/>
        <family val="2"/>
        <charset val="238"/>
      </rPr>
      <t>1 moduli, simetrični 457 W, 41931 lm,</t>
    </r>
    <r>
      <rPr>
        <b/>
        <sz val="10"/>
        <rFont val="Arial"/>
        <family val="2"/>
        <charset val="238"/>
      </rPr>
      <t xml:space="preserve">
</t>
    </r>
    <r>
      <rPr>
        <sz val="10"/>
        <rFont val="Arial"/>
        <family val="2"/>
        <charset val="238"/>
      </rPr>
      <t>1200 mA, 3000K, CRI 70, IP66</t>
    </r>
    <r>
      <rPr>
        <b/>
        <sz val="10"/>
        <rFont val="Arial"/>
        <family val="2"/>
        <charset val="238"/>
      </rPr>
      <t xml:space="preserve">
</t>
    </r>
    <r>
      <rPr>
        <sz val="10"/>
        <rFont val="Arial"/>
        <family val="2"/>
        <charset val="238"/>
      </rPr>
      <t>s pritrdilnim materialom, komplet</t>
    </r>
  </si>
  <si>
    <t>* OLFLEX CL 110BK 5x1,5 mm2</t>
  </si>
  <si>
    <t>* OLFLEX CL 110BK 3x2,5 mm2</t>
  </si>
  <si>
    <t>Priloga 1: Tehnični pogoji naročila JN 120/2020 popis obalno dvigalo 3_5</t>
  </si>
  <si>
    <t>Datum:</t>
  </si>
  <si>
    <t>Ponudnik:</t>
  </si>
  <si>
    <t>Kraj:</t>
  </si>
  <si>
    <t>(Ime, priimek in podpis pooblaščene osebe)</t>
  </si>
  <si>
    <t>Skupaj</t>
  </si>
  <si>
    <t>Rok izvedbe (skupaj)</t>
  </si>
  <si>
    <t>Okvirni terminski plan JN 120_2020 Zamenjava kabine na OD3, ter zamenjava zunanje razsvetljave na OD3 in OD5</t>
  </si>
  <si>
    <t>Okvirni terminski plan [dni]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</si>
</sst>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S_I_T_-;\-* #,##0.00\ _S_I_T_-;_-* &quot;-&quot;??\ _S_I_T_-;_-@_-"/>
    <numFmt numFmtId="165" formatCode="#,##0.00\ &quot;€&quot;"/>
    <numFmt numFmtId="166" formatCode="#,##0.00\ [$€-424];\-#,##0.00\ [$€-424]"/>
    <numFmt numFmtId="167" formatCode="#,##0.00\ _€"/>
  </numFmts>
  <fonts count="20" x14ac:knownFonts="1">
    <font>
      <sz val="10"/>
      <name val="Arial"/>
      <charset val="238"/>
    </font>
    <font>
      <sz val="10"/>
      <name val="Arial"/>
      <family val="2"/>
    </font>
    <font>
      <sz val="10"/>
      <name val="Arial CE"/>
      <charset val="238"/>
    </font>
    <font>
      <sz val="10"/>
      <name val="Arial"/>
      <family val="2"/>
      <charset val="238"/>
    </font>
    <font>
      <sz val="10"/>
      <name val="Arial"/>
      <family val="2"/>
      <charset val="238"/>
    </font>
    <font>
      <sz val="9"/>
      <name val="Courier New CE"/>
      <family val="3"/>
      <charset val="238"/>
    </font>
    <font>
      <b/>
      <sz val="10"/>
      <name val="Arial"/>
      <family val="2"/>
      <charset val="238"/>
    </font>
    <font>
      <sz val="10"/>
      <name val="Arial"/>
      <family val="2"/>
      <charset val="238"/>
    </font>
    <font>
      <sz val="11"/>
      <color theme="1"/>
      <name val="Calibri"/>
      <family val="2"/>
      <charset val="238"/>
      <scheme val="minor"/>
    </font>
    <font>
      <sz val="10"/>
      <name val="MS Sans Serif"/>
      <family val="2"/>
      <charset val="238"/>
    </font>
    <font>
      <sz val="10"/>
      <color rgb="FF000000"/>
      <name val="Arial"/>
      <family val="2"/>
      <charset val="238"/>
    </font>
    <font>
      <b/>
      <sz val="10"/>
      <color theme="1"/>
      <name val="Tahoma"/>
      <family val="2"/>
      <charset val="238"/>
    </font>
    <font>
      <sz val="10"/>
      <color theme="1"/>
      <name val="Tahoma"/>
      <family val="2"/>
      <charset val="238"/>
    </font>
    <font>
      <sz val="10"/>
      <name val="Tahoma"/>
      <family val="2"/>
      <charset val="238"/>
    </font>
    <font>
      <sz val="10"/>
      <name val="Mangal"/>
      <family val="2"/>
      <charset val="238"/>
    </font>
    <font>
      <b/>
      <sz val="9"/>
      <name val="Arial"/>
      <family val="2"/>
      <charset val="238"/>
    </font>
    <font>
      <sz val="9"/>
      <name val="Arial"/>
      <family val="2"/>
      <charset val="238"/>
    </font>
    <font>
      <sz val="9"/>
      <color indexed="8"/>
      <name val="Arial"/>
      <family val="2"/>
      <charset val="238"/>
    </font>
    <font>
      <b/>
      <sz val="10"/>
      <color rgb="FF000000"/>
      <name val="Arial"/>
      <family val="2"/>
      <charset val="238"/>
    </font>
    <font>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s>
  <borders count="32">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1">
    <xf numFmtId="0" fontId="0" fillId="0" borderId="0"/>
    <xf numFmtId="0" fontId="5" fillId="0" borderId="0"/>
    <xf numFmtId="0" fontId="2" fillId="0" borderId="0">
      <alignment vertical="top"/>
    </xf>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1" fillId="0" borderId="0"/>
    <xf numFmtId="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8" fillId="0" borderId="0"/>
    <xf numFmtId="0" fontId="7" fillId="0" borderId="0"/>
    <xf numFmtId="0" fontId="9" fillId="0" borderId="0"/>
    <xf numFmtId="0" fontId="14" fillId="0" borderId="0"/>
  </cellStyleXfs>
  <cellXfs count="197">
    <xf numFmtId="0" fontId="0" fillId="0" borderId="0" xfId="0"/>
    <xf numFmtId="0" fontId="16" fillId="2" borderId="13" xfId="20" applyFont="1" applyFill="1" applyBorder="1" applyProtection="1">
      <protection locked="0"/>
    </xf>
    <xf numFmtId="0" fontId="6" fillId="0" borderId="0" xfId="0" applyFont="1" applyProtection="1"/>
    <xf numFmtId="0" fontId="0" fillId="0" borderId="0" xfId="0" applyProtection="1"/>
    <xf numFmtId="0" fontId="11" fillId="0" borderId="0" xfId="0" applyFont="1" applyProtection="1"/>
    <xf numFmtId="0" fontId="12" fillId="0" borderId="0" xfId="0" applyFont="1" applyProtection="1"/>
    <xf numFmtId="0" fontId="11" fillId="0" borderId="2" xfId="0" applyFont="1" applyBorder="1" applyAlignment="1" applyProtection="1">
      <alignment horizontal="center"/>
    </xf>
    <xf numFmtId="0" fontId="12" fillId="0" borderId="3" xfId="0" applyFont="1" applyBorder="1" applyAlignment="1" applyProtection="1">
      <alignment horizontal="center"/>
    </xf>
    <xf numFmtId="0" fontId="13" fillId="0" borderId="0" xfId="0" applyFont="1" applyProtection="1"/>
    <xf numFmtId="165" fontId="12" fillId="0" borderId="4" xfId="0" applyNumberFormat="1" applyFont="1" applyBorder="1" applyAlignment="1" applyProtection="1">
      <alignment horizontal="center"/>
    </xf>
    <xf numFmtId="0" fontId="12" fillId="0" borderId="6" xfId="0" applyFont="1" applyBorder="1" applyProtection="1"/>
    <xf numFmtId="165" fontId="12" fillId="0" borderId="7" xfId="0" applyNumberFormat="1" applyFont="1" applyBorder="1" applyAlignment="1" applyProtection="1">
      <alignment horizontal="center"/>
    </xf>
    <xf numFmtId="0" fontId="12" fillId="0" borderId="10" xfId="0" applyFont="1" applyBorder="1" applyProtection="1"/>
    <xf numFmtId="0" fontId="12" fillId="0" borderId="12" xfId="0" applyFont="1" applyBorder="1" applyProtection="1"/>
    <xf numFmtId="165" fontId="12" fillId="0" borderId="13" xfId="0" applyNumberFormat="1" applyFont="1" applyBorder="1" applyProtection="1"/>
    <xf numFmtId="0" fontId="12" fillId="0" borderId="14" xfId="0" applyFont="1" applyBorder="1" applyProtection="1"/>
    <xf numFmtId="165" fontId="12" fillId="0" borderId="0" xfId="0" applyNumberFormat="1" applyFont="1" applyProtection="1"/>
    <xf numFmtId="0" fontId="11" fillId="0" borderId="0" xfId="0" applyFont="1" applyAlignment="1" applyProtection="1">
      <alignment horizontal="left" vertical="center" wrapText="1"/>
    </xf>
    <xf numFmtId="0" fontId="12" fillId="0" borderId="0" xfId="0" applyFont="1" applyAlignment="1" applyProtection="1">
      <alignment wrapText="1"/>
    </xf>
    <xf numFmtId="0" fontId="12" fillId="0" borderId="13" xfId="0" applyFont="1" applyBorder="1" applyProtection="1"/>
    <xf numFmtId="0" fontId="12" fillId="0" borderId="0" xfId="0" applyFont="1" applyAlignment="1" applyProtection="1">
      <alignment vertical="center" wrapText="1"/>
    </xf>
    <xf numFmtId="0" fontId="12" fillId="0" borderId="26" xfId="0" applyFont="1" applyBorder="1" applyProtection="1"/>
    <xf numFmtId="0" fontId="3" fillId="0" borderId="0" xfId="0" applyFont="1" applyAlignment="1" applyProtection="1">
      <alignment horizontal="center"/>
    </xf>
    <xf numFmtId="0" fontId="3" fillId="0" borderId="0" xfId="0" applyFont="1" applyProtection="1"/>
    <xf numFmtId="0" fontId="3" fillId="0" borderId="0" xfId="0" applyFont="1" applyAlignment="1" applyProtection="1">
      <alignment horizontal="right" vertical="top"/>
    </xf>
    <xf numFmtId="0" fontId="3" fillId="0" borderId="0" xfId="0" applyFont="1" applyAlignment="1" applyProtection="1">
      <alignment horizontal="right"/>
    </xf>
    <xf numFmtId="4" fontId="3" fillId="0" borderId="0" xfId="0" applyNumberFormat="1" applyFont="1" applyAlignment="1" applyProtection="1">
      <alignment horizontal="center"/>
    </xf>
    <xf numFmtId="0" fontId="3" fillId="0" borderId="18" xfId="0" applyFont="1" applyBorder="1" applyAlignment="1" applyProtection="1">
      <alignment horizontal="right" vertical="top"/>
    </xf>
    <xf numFmtId="0" fontId="3" fillId="0" borderId="20" xfId="0" applyFont="1" applyBorder="1" applyAlignment="1" applyProtection="1">
      <alignment horizontal="center"/>
    </xf>
    <xf numFmtId="0" fontId="6" fillId="0" borderId="20" xfId="0" applyFont="1" applyBorder="1" applyProtection="1"/>
    <xf numFmtId="0" fontId="3" fillId="0" borderId="20" xfId="0" applyFont="1" applyBorder="1" applyAlignment="1" applyProtection="1">
      <alignment horizontal="right"/>
    </xf>
    <xf numFmtId="4" fontId="3" fillId="0" borderId="20" xfId="0" applyNumberFormat="1" applyFont="1" applyBorder="1" applyAlignment="1" applyProtection="1">
      <alignment horizontal="center"/>
    </xf>
    <xf numFmtId="4" fontId="3" fillId="0" borderId="19" xfId="0" applyNumberFormat="1" applyFont="1" applyBorder="1" applyAlignment="1" applyProtection="1">
      <alignment horizontal="center"/>
    </xf>
    <xf numFmtId="0" fontId="3" fillId="0" borderId="21" xfId="0" applyFont="1" applyBorder="1" applyAlignment="1" applyProtection="1">
      <alignment horizontal="right" vertical="top"/>
    </xf>
    <xf numFmtId="0" fontId="3" fillId="0" borderId="0" xfId="0" applyFont="1" applyBorder="1" applyAlignment="1" applyProtection="1">
      <alignment horizontal="center"/>
    </xf>
    <xf numFmtId="0" fontId="6" fillId="0" borderId="0" xfId="0" applyFont="1" applyBorder="1" applyProtection="1"/>
    <xf numFmtId="0" fontId="3" fillId="0" borderId="0" xfId="0" applyFont="1" applyBorder="1" applyAlignment="1" applyProtection="1">
      <alignment horizontal="right"/>
    </xf>
    <xf numFmtId="4" fontId="3" fillId="0" borderId="0" xfId="0" applyNumberFormat="1" applyFont="1" applyBorder="1" applyAlignment="1" applyProtection="1">
      <alignment horizontal="center"/>
    </xf>
    <xf numFmtId="4" fontId="3" fillId="0" borderId="22" xfId="0" applyNumberFormat="1" applyFont="1" applyBorder="1" applyAlignment="1" applyProtection="1">
      <alignment horizontal="center"/>
    </xf>
    <xf numFmtId="0" fontId="6" fillId="0" borderId="21" xfId="19" applyFont="1" applyBorder="1" applyAlignment="1" applyProtection="1">
      <alignment horizontal="left" vertical="top" wrapText="1"/>
    </xf>
    <xf numFmtId="0" fontId="6" fillId="0" borderId="0" xfId="17" applyFont="1" applyBorder="1" applyAlignment="1" applyProtection="1">
      <alignment vertical="top"/>
    </xf>
    <xf numFmtId="0" fontId="3" fillId="0" borderId="0" xfId="17" applyFont="1" applyBorder="1" applyProtection="1"/>
    <xf numFmtId="0" fontId="6" fillId="0" borderId="0" xfId="0" applyFont="1" applyBorder="1" applyAlignment="1" applyProtection="1">
      <alignment horizontal="left"/>
    </xf>
    <xf numFmtId="0" fontId="6" fillId="0" borderId="0" xfId="0" applyFont="1" applyBorder="1" applyAlignment="1" applyProtection="1">
      <alignment horizontal="center"/>
    </xf>
    <xf numFmtId="0" fontId="6" fillId="0" borderId="0" xfId="0" applyFont="1" applyBorder="1" applyAlignment="1" applyProtection="1">
      <alignment horizontal="left" wrapText="1" shrinkToFit="1"/>
    </xf>
    <xf numFmtId="4" fontId="3" fillId="0" borderId="0" xfId="0" applyNumberFormat="1" applyFont="1" applyBorder="1" applyProtection="1"/>
    <xf numFmtId="0" fontId="6" fillId="3" borderId="17" xfId="0" applyFont="1" applyFill="1" applyBorder="1" applyAlignment="1" applyProtection="1">
      <alignment horizontal="right" vertical="top"/>
    </xf>
    <xf numFmtId="0" fontId="6" fillId="3" borderId="1" xfId="0" applyFont="1" applyFill="1" applyBorder="1" applyAlignment="1" applyProtection="1">
      <alignment horizontal="center"/>
    </xf>
    <xf numFmtId="0" fontId="6" fillId="3" borderId="1" xfId="0" applyFont="1" applyFill="1" applyBorder="1" applyAlignment="1" applyProtection="1">
      <alignment horizontal="left"/>
    </xf>
    <xf numFmtId="4" fontId="6" fillId="3" borderId="1" xfId="0" applyNumberFormat="1" applyFont="1" applyFill="1" applyBorder="1" applyAlignment="1" applyProtection="1">
      <alignment horizontal="center"/>
    </xf>
    <xf numFmtId="4" fontId="6" fillId="3" borderId="23" xfId="0" applyNumberFormat="1" applyFont="1" applyFill="1" applyBorder="1" applyAlignment="1" applyProtection="1">
      <alignment horizontal="center"/>
    </xf>
    <xf numFmtId="0" fontId="6" fillId="0" borderId="0" xfId="0" applyFont="1" applyFill="1" applyBorder="1" applyAlignment="1" applyProtection="1">
      <alignment horizontal="right"/>
    </xf>
    <xf numFmtId="0" fontId="6" fillId="0" borderId="21" xfId="0" applyFont="1" applyBorder="1" applyAlignment="1" applyProtection="1">
      <alignment horizontal="right" vertical="top"/>
    </xf>
    <xf numFmtId="0" fontId="6" fillId="0" borderId="0" xfId="0" applyFont="1" applyBorder="1" applyAlignment="1" applyProtection="1">
      <alignment horizontal="right"/>
    </xf>
    <xf numFmtId="4" fontId="6" fillId="0" borderId="0" xfId="0" applyNumberFormat="1" applyFont="1" applyBorder="1" applyAlignment="1" applyProtection="1">
      <alignment horizontal="center"/>
    </xf>
    <xf numFmtId="4" fontId="6" fillId="0" borderId="22" xfId="0" applyNumberFormat="1" applyFont="1" applyBorder="1" applyAlignment="1" applyProtection="1">
      <alignment horizontal="center"/>
    </xf>
    <xf numFmtId="0" fontId="3" fillId="0" borderId="5" xfId="0" applyFont="1" applyBorder="1" applyAlignment="1" applyProtection="1">
      <alignment horizontal="right" vertical="top"/>
    </xf>
    <xf numFmtId="0" fontId="6" fillId="0" borderId="5" xfId="0" applyFont="1" applyBorder="1" applyAlignment="1" applyProtection="1">
      <alignment horizontal="center"/>
    </xf>
    <xf numFmtId="0" fontId="3" fillId="0" borderId="5" xfId="0" applyFont="1" applyBorder="1" applyAlignment="1" applyProtection="1">
      <alignment horizontal="left"/>
    </xf>
    <xf numFmtId="0" fontId="3" fillId="0" borderId="5" xfId="0" applyFont="1" applyBorder="1" applyAlignment="1" applyProtection="1">
      <alignment horizontal="right"/>
    </xf>
    <xf numFmtId="2" fontId="3" fillId="0" borderId="5" xfId="0" applyNumberFormat="1" applyFont="1" applyBorder="1" applyAlignment="1" applyProtection="1">
      <alignment horizontal="right"/>
    </xf>
    <xf numFmtId="167" fontId="6" fillId="0" borderId="5" xfId="0" applyNumberFormat="1" applyFont="1" applyBorder="1" applyAlignment="1" applyProtection="1">
      <alignment horizontal="center"/>
    </xf>
    <xf numFmtId="0" fontId="3" fillId="0" borderId="0" xfId="10" applyFont="1" applyBorder="1" applyAlignment="1" applyProtection="1">
      <alignment horizontal="left" vertical="top" wrapText="1"/>
    </xf>
    <xf numFmtId="0" fontId="3" fillId="0" borderId="0" xfId="0" applyFont="1" applyBorder="1" applyProtection="1"/>
    <xf numFmtId="2" fontId="3" fillId="0" borderId="0" xfId="0" applyNumberFormat="1" applyFont="1" applyBorder="1" applyProtection="1"/>
    <xf numFmtId="167" fontId="3" fillId="0" borderId="0" xfId="0" applyNumberFormat="1" applyFont="1" applyBorder="1" applyProtection="1"/>
    <xf numFmtId="167" fontId="6" fillId="0" borderId="22" xfId="0" applyNumberFormat="1" applyFont="1" applyBorder="1" applyProtection="1"/>
    <xf numFmtId="0" fontId="3" fillId="0" borderId="0" xfId="0" applyFont="1" applyBorder="1" applyAlignment="1" applyProtection="1">
      <alignment horizontal="left"/>
    </xf>
    <xf numFmtId="2" fontId="19" fillId="0" borderId="0" xfId="0" applyNumberFormat="1" applyFont="1" applyBorder="1" applyAlignment="1" applyProtection="1">
      <alignment horizontal="right"/>
    </xf>
    <xf numFmtId="167" fontId="3" fillId="0" borderId="0" xfId="0" applyNumberFormat="1" applyFont="1" applyBorder="1" applyAlignment="1" applyProtection="1">
      <alignment horizontal="center"/>
    </xf>
    <xf numFmtId="167" fontId="6" fillId="0" borderId="22" xfId="0" applyNumberFormat="1" applyFont="1" applyBorder="1" applyAlignment="1" applyProtection="1">
      <alignment horizontal="center"/>
    </xf>
    <xf numFmtId="0" fontId="3" fillId="0" borderId="0" xfId="0" applyFont="1" applyFill="1" applyBorder="1" applyAlignment="1" applyProtection="1">
      <alignment horizontal="right"/>
    </xf>
    <xf numFmtId="0" fontId="3" fillId="0" borderId="5" xfId="0" applyFont="1" applyBorder="1" applyAlignment="1" applyProtection="1">
      <alignment horizontal="center"/>
    </xf>
    <xf numFmtId="0" fontId="3" fillId="0" borderId="5" xfId="0" applyFont="1" applyBorder="1" applyAlignment="1" applyProtection="1">
      <alignment horizontal="left" vertical="top" wrapText="1"/>
    </xf>
    <xf numFmtId="2" fontId="3" fillId="0" borderId="0" xfId="0" applyNumberFormat="1" applyFont="1" applyBorder="1" applyAlignment="1" applyProtection="1">
      <alignment horizontal="right"/>
    </xf>
    <xf numFmtId="0" fontId="3" fillId="0" borderId="0" xfId="0" applyFont="1" applyBorder="1" applyAlignment="1" applyProtection="1">
      <alignment horizontal="left" wrapText="1" shrinkToFit="1"/>
    </xf>
    <xf numFmtId="0" fontId="3" fillId="0" borderId="5" xfId="10" applyFont="1" applyBorder="1" applyAlignment="1" applyProtection="1">
      <alignment horizontal="left" vertical="top" wrapText="1"/>
    </xf>
    <xf numFmtId="2" fontId="19" fillId="0" borderId="5" xfId="0" applyNumberFormat="1" applyFont="1" applyBorder="1" applyAlignment="1" applyProtection="1">
      <alignment horizontal="right"/>
    </xf>
    <xf numFmtId="167" fontId="3" fillId="0" borderId="5" xfId="0" applyNumberFormat="1" applyFont="1" applyBorder="1" applyAlignment="1" applyProtection="1">
      <alignment horizontal="center"/>
    </xf>
    <xf numFmtId="0" fontId="3" fillId="0" borderId="0" xfId="0" applyFont="1" applyFill="1" applyProtection="1"/>
    <xf numFmtId="0" fontId="6" fillId="0" borderId="0" xfId="10" applyFont="1" applyBorder="1" applyAlignment="1" applyProtection="1">
      <alignment horizontal="left" vertical="top" wrapText="1"/>
    </xf>
    <xf numFmtId="0" fontId="6" fillId="0" borderId="5" xfId="10" applyFont="1" applyBorder="1" applyAlignment="1" applyProtection="1">
      <alignment horizontal="left" vertical="top" wrapText="1"/>
    </xf>
    <xf numFmtId="167" fontId="3" fillId="0" borderId="5" xfId="0" applyNumberFormat="1" applyFont="1" applyFill="1" applyBorder="1" applyAlignment="1" applyProtection="1">
      <alignment horizontal="center"/>
    </xf>
    <xf numFmtId="2" fontId="6" fillId="0" borderId="0" xfId="0" applyNumberFormat="1" applyFont="1" applyBorder="1" applyAlignment="1" applyProtection="1">
      <alignment horizontal="right"/>
    </xf>
    <xf numFmtId="0" fontId="3" fillId="0" borderId="5" xfId="0" applyFont="1" applyFill="1" applyBorder="1" applyAlignment="1" applyProtection="1">
      <alignment horizontal="right" vertical="top"/>
    </xf>
    <xf numFmtId="0" fontId="3" fillId="0" borderId="5" xfId="0" applyFont="1" applyFill="1" applyBorder="1" applyAlignment="1" applyProtection="1">
      <alignment horizontal="center"/>
    </xf>
    <xf numFmtId="0" fontId="3" fillId="0" borderId="5" xfId="10" applyFont="1" applyFill="1" applyBorder="1" applyAlignment="1" applyProtection="1">
      <alignment horizontal="left" vertical="top" wrapText="1"/>
    </xf>
    <xf numFmtId="0" fontId="3" fillId="0" borderId="5" xfId="0" applyFont="1" applyFill="1" applyBorder="1" applyAlignment="1" applyProtection="1">
      <alignment horizontal="right"/>
    </xf>
    <xf numFmtId="2" fontId="3" fillId="0" borderId="5" xfId="0" applyNumberFormat="1" applyFont="1" applyFill="1" applyBorder="1" applyAlignment="1" applyProtection="1">
      <alignment horizontal="right"/>
    </xf>
    <xf numFmtId="9" fontId="3" fillId="0" borderId="5" xfId="0" applyNumberFormat="1" applyFont="1" applyBorder="1" applyAlignment="1" applyProtection="1">
      <alignment horizontal="right"/>
    </xf>
    <xf numFmtId="0" fontId="3" fillId="0" borderId="25" xfId="0" applyFont="1" applyBorder="1" applyAlignment="1" applyProtection="1">
      <alignment horizontal="right" vertical="top"/>
    </xf>
    <xf numFmtId="0" fontId="3" fillId="0" borderId="26" xfId="0" applyFont="1" applyBorder="1" applyAlignment="1" applyProtection="1">
      <alignment horizontal="center"/>
    </xf>
    <xf numFmtId="0" fontId="3" fillId="0" borderId="26" xfId="0" applyFont="1" applyBorder="1" applyAlignment="1" applyProtection="1">
      <alignment horizontal="left" wrapText="1"/>
    </xf>
    <xf numFmtId="0" fontId="3" fillId="0" borderId="26" xfId="0" applyFont="1" applyBorder="1" applyAlignment="1" applyProtection="1">
      <alignment horizontal="right"/>
    </xf>
    <xf numFmtId="4" fontId="3" fillId="0" borderId="26" xfId="0" applyNumberFormat="1" applyFont="1" applyBorder="1" applyAlignment="1" applyProtection="1">
      <alignment horizontal="center"/>
    </xf>
    <xf numFmtId="0" fontId="6" fillId="0" borderId="26" xfId="0" applyFont="1" applyBorder="1" applyAlignment="1" applyProtection="1">
      <alignment horizontal="left"/>
    </xf>
    <xf numFmtId="4" fontId="3" fillId="0" borderId="27" xfId="0" applyNumberFormat="1" applyFont="1" applyBorder="1" applyAlignment="1" applyProtection="1">
      <alignment horizontal="center"/>
    </xf>
    <xf numFmtId="167" fontId="6" fillId="6" borderId="13" xfId="0" applyNumberFormat="1" applyFont="1" applyFill="1" applyBorder="1" applyAlignment="1" applyProtection="1">
      <alignment horizontal="center"/>
    </xf>
    <xf numFmtId="0" fontId="3" fillId="0" borderId="0" xfId="0" applyFont="1" applyAlignment="1" applyProtection="1">
      <alignment horizontal="left"/>
    </xf>
    <xf numFmtId="4" fontId="3" fillId="0" borderId="0" xfId="0" applyNumberFormat="1" applyFont="1" applyFill="1" applyAlignment="1" applyProtection="1">
      <alignment horizontal="center"/>
    </xf>
    <xf numFmtId="167" fontId="3" fillId="5" borderId="5" xfId="0" applyNumberFormat="1" applyFont="1" applyFill="1" applyBorder="1" applyAlignment="1" applyProtection="1">
      <alignment horizontal="center"/>
      <protection locked="0"/>
    </xf>
    <xf numFmtId="0" fontId="3" fillId="0" borderId="17" xfId="0" applyFont="1" applyBorder="1" applyAlignment="1" applyProtection="1">
      <alignment horizontal="right" vertical="top"/>
    </xf>
    <xf numFmtId="0" fontId="3" fillId="0" borderId="1" xfId="0" applyFont="1" applyBorder="1" applyAlignment="1" applyProtection="1">
      <alignment horizontal="center"/>
    </xf>
    <xf numFmtId="0" fontId="6" fillId="0" borderId="1" xfId="0" applyFont="1" applyBorder="1" applyProtection="1"/>
    <xf numFmtId="0" fontId="3" fillId="0" borderId="1" xfId="0" applyFont="1" applyBorder="1" applyAlignment="1" applyProtection="1">
      <alignment horizontal="right"/>
    </xf>
    <xf numFmtId="0" fontId="3" fillId="0" borderId="1" xfId="0" applyFont="1" applyBorder="1" applyProtection="1"/>
    <xf numFmtId="0" fontId="3" fillId="0" borderId="23" xfId="0" applyFont="1" applyBorder="1" applyProtection="1"/>
    <xf numFmtId="0" fontId="3" fillId="0" borderId="22" xfId="0" applyFont="1" applyBorder="1" applyProtection="1"/>
    <xf numFmtId="0" fontId="3" fillId="0" borderId="21" xfId="0" applyFont="1" applyBorder="1" applyProtection="1"/>
    <xf numFmtId="0" fontId="6" fillId="0" borderId="0" xfId="19" applyFont="1" applyBorder="1" applyAlignment="1" applyProtection="1">
      <alignment horizontal="left" vertical="top" wrapText="1"/>
    </xf>
    <xf numFmtId="0" fontId="3" fillId="0" borderId="5" xfId="0" applyFont="1" applyBorder="1" applyProtection="1"/>
    <xf numFmtId="0" fontId="10" fillId="0" borderId="5" xfId="0" applyFont="1" applyBorder="1" applyAlignment="1" applyProtection="1">
      <alignment horizontal="justify" vertical="center" wrapText="1"/>
    </xf>
    <xf numFmtId="2" fontId="3" fillId="0" borderId="5" xfId="0" applyNumberFormat="1" applyFont="1" applyBorder="1" applyProtection="1"/>
    <xf numFmtId="167" fontId="6" fillId="0" borderId="5" xfId="0" applyNumberFormat="1" applyFont="1" applyBorder="1" applyProtection="1"/>
    <xf numFmtId="0" fontId="10" fillId="0" borderId="0" xfId="0" applyFont="1" applyBorder="1" applyAlignment="1" applyProtection="1">
      <alignment horizontal="justify" vertical="center" wrapText="1"/>
    </xf>
    <xf numFmtId="167" fontId="3" fillId="0" borderId="5" xfId="0" applyNumberFormat="1" applyFont="1" applyBorder="1" applyProtection="1"/>
    <xf numFmtId="0" fontId="3" fillId="0" borderId="16" xfId="0" applyFont="1" applyBorder="1" applyProtection="1"/>
    <xf numFmtId="167" fontId="3" fillId="0" borderId="16" xfId="0" applyNumberFormat="1" applyFont="1" applyBorder="1" applyProtection="1"/>
    <xf numFmtId="0" fontId="3" fillId="0" borderId="15" xfId="0" applyFont="1" applyBorder="1" applyProtection="1"/>
    <xf numFmtId="167" fontId="3" fillId="0" borderId="15" xfId="0" applyNumberFormat="1" applyFont="1" applyBorder="1" applyProtection="1"/>
    <xf numFmtId="0" fontId="3" fillId="0" borderId="24" xfId="0" applyFont="1" applyBorder="1" applyProtection="1"/>
    <xf numFmtId="167" fontId="3" fillId="0" borderId="24" xfId="0" applyNumberFormat="1" applyFont="1" applyBorder="1" applyProtection="1"/>
    <xf numFmtId="0" fontId="10" fillId="0" borderId="5" xfId="0" applyFont="1" applyBorder="1" applyAlignment="1" applyProtection="1">
      <alignment vertical="center" wrapText="1"/>
    </xf>
    <xf numFmtId="0" fontId="10" fillId="0" borderId="0" xfId="0" applyFont="1" applyBorder="1" applyAlignment="1" applyProtection="1">
      <alignment vertical="center" wrapText="1"/>
    </xf>
    <xf numFmtId="167" fontId="6" fillId="0" borderId="20" xfId="0" applyNumberFormat="1" applyFont="1" applyBorder="1" applyProtection="1"/>
    <xf numFmtId="0" fontId="6" fillId="0" borderId="1" xfId="0" applyFont="1" applyBorder="1" applyAlignment="1" applyProtection="1">
      <alignment horizontal="left"/>
    </xf>
    <xf numFmtId="0" fontId="3" fillId="0" borderId="17" xfId="0" applyFont="1" applyBorder="1" applyAlignment="1" applyProtection="1">
      <alignment horizontal="right"/>
    </xf>
    <xf numFmtId="4" fontId="3" fillId="0" borderId="1" xfId="0" applyNumberFormat="1" applyFont="1" applyBorder="1" applyAlignment="1" applyProtection="1">
      <alignment horizontal="center"/>
    </xf>
    <xf numFmtId="167" fontId="3" fillId="5" borderId="5" xfId="0" applyNumberFormat="1" applyFont="1" applyFill="1" applyBorder="1" applyProtection="1">
      <protection locked="0"/>
    </xf>
    <xf numFmtId="0" fontId="15" fillId="0" borderId="0" xfId="20" applyFont="1" applyProtection="1"/>
    <xf numFmtId="0" fontId="15" fillId="3" borderId="5" xfId="20" applyFont="1" applyFill="1" applyBorder="1" applyProtection="1"/>
    <xf numFmtId="166" fontId="15" fillId="0" borderId="15" xfId="20" applyNumberFormat="1" applyFont="1" applyFill="1" applyBorder="1" applyProtection="1"/>
    <xf numFmtId="0" fontId="16" fillId="0" borderId="0" xfId="20" applyFont="1" applyBorder="1" applyProtection="1"/>
    <xf numFmtId="166" fontId="15" fillId="0" borderId="0" xfId="20" applyNumberFormat="1" applyFont="1" applyFill="1" applyBorder="1" applyAlignment="1" applyProtection="1">
      <alignment horizontal="right"/>
    </xf>
    <xf numFmtId="0" fontId="16" fillId="0" borderId="0" xfId="20" applyFont="1" applyBorder="1" applyAlignment="1" applyProtection="1">
      <alignment horizontal="center" wrapText="1"/>
    </xf>
    <xf numFmtId="0" fontId="15" fillId="0" borderId="0" xfId="20" applyFont="1" applyBorder="1" applyProtection="1"/>
    <xf numFmtId="0" fontId="18" fillId="0" borderId="0" xfId="0" applyFont="1" applyBorder="1" applyAlignment="1" applyProtection="1">
      <alignment horizontal="justify" vertical="center" wrapText="1"/>
    </xf>
    <xf numFmtId="166" fontId="15" fillId="0" borderId="0" xfId="20" applyNumberFormat="1" applyFont="1" applyFill="1" applyBorder="1" applyProtection="1"/>
    <xf numFmtId="0" fontId="15" fillId="0" borderId="31" xfId="20" applyFont="1" applyBorder="1" applyAlignment="1" applyProtection="1">
      <alignment horizontal="center" wrapText="1"/>
    </xf>
    <xf numFmtId="0" fontId="16" fillId="0" borderId="0" xfId="20" applyFont="1" applyBorder="1" applyAlignment="1" applyProtection="1">
      <alignment horizontal="left" vertical="top"/>
    </xf>
    <xf numFmtId="166" fontId="16" fillId="0" borderId="22" xfId="20" applyNumberFormat="1" applyFont="1" applyFill="1" applyBorder="1" applyProtection="1"/>
    <xf numFmtId="166" fontId="16" fillId="0" borderId="0" xfId="20" applyNumberFormat="1" applyFont="1" applyFill="1" applyProtection="1"/>
    <xf numFmtId="0" fontId="16" fillId="0" borderId="0" xfId="20" applyFont="1" applyProtection="1"/>
    <xf numFmtId="0" fontId="15" fillId="0" borderId="0" xfId="20" applyFont="1" applyFill="1" applyBorder="1" applyAlignment="1" applyProtection="1">
      <alignment horizontal="center" wrapText="1"/>
    </xf>
    <xf numFmtId="166" fontId="16" fillId="0" borderId="0" xfId="20" applyNumberFormat="1" applyFont="1" applyFill="1" applyBorder="1" applyProtection="1"/>
    <xf numFmtId="0" fontId="17" fillId="0" borderId="0" xfId="20" applyFont="1" applyBorder="1" applyAlignment="1" applyProtection="1">
      <alignment horizontal="justify" wrapText="1"/>
    </xf>
    <xf numFmtId="166" fontId="15" fillId="0" borderId="0" xfId="20" applyNumberFormat="1" applyFont="1" applyFill="1" applyProtection="1"/>
    <xf numFmtId="0" fontId="0" fillId="0" borderId="0" xfId="0" applyFill="1" applyBorder="1" applyProtection="1"/>
    <xf numFmtId="0" fontId="15" fillId="0" borderId="0" xfId="20" applyFont="1" applyBorder="1" applyAlignment="1" applyProtection="1">
      <alignment horizontal="left" vertical="top"/>
    </xf>
    <xf numFmtId="0" fontId="18" fillId="0" borderId="0" xfId="0" applyFont="1" applyBorder="1" applyAlignment="1" applyProtection="1">
      <alignment vertical="center" wrapText="1"/>
    </xf>
    <xf numFmtId="0" fontId="16" fillId="0" borderId="0" xfId="20" applyFont="1" applyFill="1" applyBorder="1" applyAlignment="1" applyProtection="1">
      <alignment horizontal="center"/>
    </xf>
    <xf numFmtId="0" fontId="16" fillId="0" borderId="0" xfId="20" applyFont="1" applyBorder="1" applyAlignment="1" applyProtection="1">
      <alignment horizontal="left"/>
    </xf>
    <xf numFmtId="0" fontId="16" fillId="0" borderId="0" xfId="20" applyFont="1" applyFill="1" applyBorder="1" applyProtection="1"/>
    <xf numFmtId="0" fontId="6" fillId="0" borderId="0" xfId="10" applyFont="1" applyFill="1" applyBorder="1" applyAlignment="1" applyProtection="1">
      <alignment horizontal="left" vertical="top" wrapText="1"/>
    </xf>
    <xf numFmtId="0" fontId="1" fillId="0" borderId="0" xfId="10" applyFont="1" applyFill="1" applyBorder="1" applyAlignment="1" applyProtection="1">
      <alignment horizontal="left" vertical="top" wrapText="1"/>
    </xf>
    <xf numFmtId="0" fontId="0" fillId="0" borderId="0" xfId="0" applyFill="1" applyProtection="1"/>
    <xf numFmtId="0" fontId="6" fillId="0" borderId="0" xfId="0" applyFont="1" applyFill="1" applyAlignment="1" applyProtection="1">
      <alignment horizontal="right"/>
    </xf>
    <xf numFmtId="0" fontId="0" fillId="4" borderId="13" xfId="0" applyFill="1" applyBorder="1" applyProtection="1"/>
    <xf numFmtId="0" fontId="15" fillId="0" borderId="0" xfId="20" applyFont="1" applyFill="1" applyBorder="1" applyProtection="1"/>
    <xf numFmtId="0" fontId="18" fillId="0" borderId="0" xfId="0" applyFont="1" applyFill="1" applyBorder="1" applyAlignment="1" applyProtection="1">
      <alignment horizontal="justify" vertical="center" wrapText="1"/>
    </xf>
    <xf numFmtId="0" fontId="16" fillId="0" borderId="0" xfId="20" applyFont="1" applyFill="1" applyBorder="1" applyAlignment="1" applyProtection="1">
      <alignment horizontal="left" vertical="top"/>
    </xf>
    <xf numFmtId="0" fontId="10" fillId="0" borderId="0" xfId="0" applyFont="1" applyFill="1" applyBorder="1" applyAlignment="1" applyProtection="1">
      <alignment horizontal="justify" vertical="center" wrapText="1"/>
    </xf>
    <xf numFmtId="0" fontId="16" fillId="0" borderId="0" xfId="20" applyFont="1" applyFill="1" applyBorder="1" applyAlignment="1" applyProtection="1">
      <alignment horizontal="left"/>
    </xf>
    <xf numFmtId="0" fontId="17" fillId="0" borderId="0" xfId="20" applyFont="1" applyFill="1" applyBorder="1" applyAlignment="1" applyProtection="1">
      <alignment horizontal="justify" wrapText="1"/>
    </xf>
    <xf numFmtId="0" fontId="15" fillId="0" borderId="0" xfId="20" applyFont="1" applyFill="1" applyBorder="1" applyAlignment="1" applyProtection="1">
      <alignment horizontal="left" vertical="top"/>
    </xf>
    <xf numFmtId="0" fontId="18"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166" fontId="16" fillId="0" borderId="15" xfId="20" applyNumberFormat="1" applyFont="1" applyFill="1" applyBorder="1" applyProtection="1"/>
    <xf numFmtId="0" fontId="15" fillId="0" borderId="0" xfId="20" applyFont="1" applyBorder="1" applyAlignment="1" applyProtection="1">
      <alignment horizontal="center" wrapText="1"/>
    </xf>
    <xf numFmtId="0" fontId="6" fillId="0" borderId="0" xfId="0" applyFont="1" applyAlignment="1" applyProtection="1">
      <alignment horizontal="right"/>
    </xf>
    <xf numFmtId="0" fontId="0" fillId="6" borderId="13" xfId="0" applyFill="1" applyBorder="1" applyProtection="1"/>
    <xf numFmtId="0" fontId="3" fillId="4" borderId="5" xfId="0" applyFont="1" applyFill="1" applyBorder="1" applyProtection="1"/>
    <xf numFmtId="0" fontId="10" fillId="4" borderId="5" xfId="0" applyFont="1" applyFill="1" applyBorder="1" applyAlignment="1" applyProtection="1">
      <alignment vertical="center" wrapText="1"/>
    </xf>
    <xf numFmtId="2" fontId="3" fillId="4" borderId="5" xfId="0" applyNumberFormat="1" applyFont="1" applyFill="1" applyBorder="1" applyProtection="1"/>
    <xf numFmtId="167" fontId="6" fillId="4" borderId="5" xfId="0" applyNumberFormat="1" applyFont="1" applyFill="1" applyBorder="1" applyProtection="1"/>
    <xf numFmtId="167" fontId="3" fillId="4" borderId="5" xfId="0" applyNumberFormat="1" applyFont="1" applyFill="1" applyBorder="1" applyProtection="1"/>
    <xf numFmtId="165" fontId="12" fillId="5" borderId="11" xfId="0" applyNumberFormat="1" applyFont="1" applyFill="1" applyBorder="1" applyProtection="1"/>
    <xf numFmtId="1" fontId="12" fillId="5" borderId="13" xfId="0" applyNumberFormat="1" applyFont="1" applyFill="1" applyBorder="1" applyProtection="1"/>
    <xf numFmtId="0" fontId="11" fillId="0" borderId="8" xfId="0" applyFont="1" applyBorder="1" applyAlignment="1" applyProtection="1">
      <alignment horizontal="center"/>
    </xf>
    <xf numFmtId="0" fontId="11" fillId="0" borderId="9" xfId="0" applyFont="1" applyBorder="1" applyAlignment="1" applyProtection="1">
      <alignment horizontal="center"/>
    </xf>
    <xf numFmtId="0" fontId="11" fillId="0" borderId="0" xfId="0" applyFont="1" applyAlignment="1" applyProtection="1">
      <alignment horizontal="left" vertical="center" wrapText="1"/>
    </xf>
    <xf numFmtId="0" fontId="0" fillId="0" borderId="0" xfId="0" applyAlignment="1" applyProtection="1">
      <alignment wrapText="1"/>
    </xf>
    <xf numFmtId="0" fontId="12" fillId="0" borderId="20" xfId="0" applyFont="1" applyBorder="1" applyAlignment="1" applyProtection="1">
      <alignment wrapText="1"/>
    </xf>
    <xf numFmtId="0" fontId="6" fillId="0" borderId="21" xfId="19" applyFont="1" applyBorder="1" applyAlignment="1" applyProtection="1">
      <alignment horizontal="left" vertical="top" wrapText="1"/>
    </xf>
    <xf numFmtId="0" fontId="6" fillId="0" borderId="0" xfId="17" applyFont="1" applyBorder="1" applyAlignment="1" applyProtection="1">
      <alignment vertical="top"/>
    </xf>
    <xf numFmtId="0" fontId="3" fillId="0" borderId="0" xfId="17" applyFont="1" applyBorder="1" applyAlignment="1" applyProtection="1">
      <alignment vertical="top" wrapText="1"/>
    </xf>
    <xf numFmtId="0" fontId="3" fillId="0" borderId="0" xfId="17" applyFont="1" applyBorder="1" applyProtection="1"/>
    <xf numFmtId="0" fontId="6" fillId="0" borderId="0" xfId="19" applyFont="1" applyBorder="1" applyAlignment="1" applyProtection="1">
      <alignment horizontal="left" vertical="top" wrapText="1"/>
    </xf>
    <xf numFmtId="0" fontId="6" fillId="0" borderId="0" xfId="17" applyFont="1" applyBorder="1" applyAlignment="1" applyProtection="1">
      <alignment vertical="top" wrapText="1"/>
    </xf>
    <xf numFmtId="0" fontId="6" fillId="0" borderId="0" xfId="0" applyFont="1" applyAlignment="1" applyProtection="1">
      <alignment horizontal="left" vertical="top"/>
    </xf>
    <xf numFmtId="0" fontId="6" fillId="0" borderId="0" xfId="0" applyFont="1" applyAlignment="1" applyProtection="1">
      <alignment horizontal="left"/>
    </xf>
    <xf numFmtId="0" fontId="3" fillId="0" borderId="0" xfId="17" applyFont="1" applyBorder="1" applyAlignment="1" applyProtection="1"/>
    <xf numFmtId="0" fontId="11" fillId="3" borderId="5" xfId="0" applyFont="1" applyFill="1" applyBorder="1" applyAlignment="1" applyProtection="1"/>
    <xf numFmtId="0" fontId="6" fillId="3" borderId="5" xfId="0" applyFont="1" applyFill="1" applyBorder="1" applyAlignment="1" applyProtection="1"/>
    <xf numFmtId="0" fontId="6" fillId="0" borderId="28" xfId="0" applyFont="1" applyBorder="1" applyAlignment="1" applyProtection="1"/>
    <xf numFmtId="0" fontId="6" fillId="0" borderId="29" xfId="0" applyFont="1" applyBorder="1" applyAlignment="1" applyProtection="1"/>
    <xf numFmtId="0" fontId="6" fillId="0" borderId="30" xfId="0" applyFont="1" applyBorder="1" applyAlignment="1" applyProtection="1"/>
  </cellXfs>
  <cellStyles count="21">
    <cellStyle name="Excel Built-in Normal" xfId="1" xr:uid="{00000000-0005-0000-0000-000000000000}"/>
    <cellStyle name="Navadno 2" xfId="2" xr:uid="{00000000-0005-0000-0000-000002000000}"/>
    <cellStyle name="Navadno 2 2" xfId="3" xr:uid="{00000000-0005-0000-0000-000003000000}"/>
    <cellStyle name="Navadno 2 2 3" xfId="4" xr:uid="{00000000-0005-0000-0000-000004000000}"/>
    <cellStyle name="Navadno 3" xfId="5" xr:uid="{00000000-0005-0000-0000-000005000000}"/>
    <cellStyle name="Navadno 3 2" xfId="6" xr:uid="{00000000-0005-0000-0000-000006000000}"/>
    <cellStyle name="Navadno 4" xfId="7" xr:uid="{00000000-0005-0000-0000-000007000000}"/>
    <cellStyle name="Navadno 5" xfId="8" xr:uid="{00000000-0005-0000-0000-000008000000}"/>
    <cellStyle name="Navadno 6" xfId="9" xr:uid="{00000000-0005-0000-0000-000009000000}"/>
    <cellStyle name="Navadno 7" xfId="18" xr:uid="{00000000-0005-0000-0000-000041000000}"/>
    <cellStyle name="Navadno 8" xfId="17" xr:uid="{00000000-0005-0000-0000-000040000000}"/>
    <cellStyle name="Navadno_ORIGINAL" xfId="10" xr:uid="{00000000-0005-0000-0000-00000A000000}"/>
    <cellStyle name="Navadno_PRAZ" xfId="19" xr:uid="{00000000-0005-0000-0000-000042000000}"/>
    <cellStyle name="Normal" xfId="0" builtinId="0"/>
    <cellStyle name="Normal 2" xfId="11" xr:uid="{00000000-0005-0000-0000-00000B000000}"/>
    <cellStyle name="Normal 4" xfId="20" xr:uid="{A5D442BD-8519-4963-B37D-01581297219F}"/>
    <cellStyle name="Odstotek 2" xfId="12" xr:uid="{00000000-0005-0000-0000-00000D000000}"/>
    <cellStyle name="Vejica 2" xfId="13" xr:uid="{00000000-0005-0000-0000-00000E000000}"/>
    <cellStyle name="Vejica 2 2" xfId="14" xr:uid="{00000000-0005-0000-0000-00000F000000}"/>
    <cellStyle name="Vejica 3" xfId="15" xr:uid="{00000000-0005-0000-0000-000010000000}"/>
    <cellStyle name="Vejica 4" xfId="16"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561E-5659-4E86-B716-78B2B11C9478}">
  <dimension ref="A1:B24"/>
  <sheetViews>
    <sheetView tabSelected="1" workbookViewId="0">
      <selection activeCell="F15" sqref="F15"/>
    </sheetView>
  </sheetViews>
  <sheetFormatPr defaultRowHeight="12.75" x14ac:dyDescent="0.2"/>
  <cols>
    <col min="1" max="1" width="64.5703125" style="3" customWidth="1"/>
    <col min="2" max="2" width="25.28515625" style="3" customWidth="1"/>
    <col min="3" max="16384" width="9.140625" style="3"/>
  </cols>
  <sheetData>
    <row r="1" spans="1:2" x14ac:dyDescent="0.2">
      <c r="A1" s="2" t="s">
        <v>125</v>
      </c>
    </row>
    <row r="3" spans="1:2" x14ac:dyDescent="0.2">
      <c r="A3" s="4" t="s">
        <v>90</v>
      </c>
      <c r="B3" s="5"/>
    </row>
    <row r="4" spans="1:2" ht="13.5" thickBot="1" x14ac:dyDescent="0.25">
      <c r="A4" s="5"/>
      <c r="B4" s="5"/>
    </row>
    <row r="5" spans="1:2" x14ac:dyDescent="0.2">
      <c r="A5" s="6" t="s">
        <v>91</v>
      </c>
      <c r="B5" s="7" t="s">
        <v>92</v>
      </c>
    </row>
    <row r="6" spans="1:2" x14ac:dyDescent="0.2">
      <c r="A6" s="8" t="s">
        <v>117</v>
      </c>
      <c r="B6" s="9">
        <f>RAZSVETLJAVA!G65</f>
        <v>0</v>
      </c>
    </row>
    <row r="7" spans="1:2" ht="13.5" thickBot="1" x14ac:dyDescent="0.25">
      <c r="A7" s="10" t="s">
        <v>101</v>
      </c>
      <c r="B7" s="11">
        <f>KABINA!G58</f>
        <v>0</v>
      </c>
    </row>
    <row r="8" spans="1:2" ht="13.5" thickBot="1" x14ac:dyDescent="0.25">
      <c r="A8" s="178" t="s">
        <v>93</v>
      </c>
      <c r="B8" s="179"/>
    </row>
    <row r="9" spans="1:2" ht="13.5" thickBot="1" x14ac:dyDescent="0.25">
      <c r="A9" s="12" t="s">
        <v>94</v>
      </c>
      <c r="B9" s="176">
        <f>SUM(B6:B7)</f>
        <v>0</v>
      </c>
    </row>
    <row r="10" spans="1:2" ht="13.5" thickBot="1" x14ac:dyDescent="0.25">
      <c r="A10" s="13" t="s">
        <v>95</v>
      </c>
      <c r="B10" s="14">
        <f>0.22*B9</f>
        <v>0</v>
      </c>
    </row>
    <row r="11" spans="1:2" ht="13.5" thickBot="1" x14ac:dyDescent="0.25">
      <c r="A11" s="15" t="s">
        <v>96</v>
      </c>
      <c r="B11" s="14">
        <f>B9+B10</f>
        <v>0</v>
      </c>
    </row>
    <row r="12" spans="1:2" x14ac:dyDescent="0.2">
      <c r="A12" s="5"/>
      <c r="B12" s="16"/>
    </row>
    <row r="13" spans="1:2" x14ac:dyDescent="0.2">
      <c r="A13" s="17" t="s">
        <v>97</v>
      </c>
      <c r="B13" s="18"/>
    </row>
    <row r="14" spans="1:2" x14ac:dyDescent="0.2">
      <c r="A14" s="180" t="s">
        <v>98</v>
      </c>
      <c r="B14" s="181"/>
    </row>
    <row r="15" spans="1:2" x14ac:dyDescent="0.2">
      <c r="A15" s="5"/>
      <c r="B15" s="5"/>
    </row>
    <row r="16" spans="1:2" x14ac:dyDescent="0.2">
      <c r="A16" s="4" t="s">
        <v>99</v>
      </c>
      <c r="B16" s="5"/>
    </row>
    <row r="17" spans="1:2" ht="13.5" thickBot="1" x14ac:dyDescent="0.25">
      <c r="A17" s="5"/>
      <c r="B17" s="5"/>
    </row>
    <row r="18" spans="1:2" ht="13.5" thickBot="1" x14ac:dyDescent="0.25">
      <c r="A18" s="19" t="s">
        <v>100</v>
      </c>
      <c r="B18" s="177">
        <f>'Okvirni terminsko plan'!E62</f>
        <v>0</v>
      </c>
    </row>
    <row r="19" spans="1:2" x14ac:dyDescent="0.2">
      <c r="A19" s="5"/>
      <c r="B19" s="5"/>
    </row>
    <row r="20" spans="1:2" x14ac:dyDescent="0.2">
      <c r="A20" s="5"/>
      <c r="B20" s="5"/>
    </row>
    <row r="21" spans="1:2" x14ac:dyDescent="0.2">
      <c r="A21" s="20" t="s">
        <v>126</v>
      </c>
      <c r="B21" s="5" t="s">
        <v>127</v>
      </c>
    </row>
    <row r="22" spans="1:2" x14ac:dyDescent="0.2">
      <c r="A22" s="5" t="s">
        <v>128</v>
      </c>
      <c r="B22" s="21"/>
    </row>
    <row r="23" spans="1:2" x14ac:dyDescent="0.2">
      <c r="A23" s="5"/>
      <c r="B23" s="182" t="s">
        <v>129</v>
      </c>
    </row>
    <row r="24" spans="1:2" x14ac:dyDescent="0.2">
      <c r="A24" s="5"/>
      <c r="B24" s="181"/>
    </row>
  </sheetData>
  <sheetProtection algorithmName="SHA-512" hashValue="Nj45/NZ5BSEVQ0vPS1AmwOaWq7ksSZETbbjOpmhwtQwkkLAppRCTYvmp9SwQK4ihm8ykk8zuKLRvyguRmysuMA==" saltValue="kiwpxHsUEdoewmBVOQNSrg==" spinCount="100000" sheet="1" objects="1" scenarios="1"/>
  <mergeCells count="3">
    <mergeCell ref="A8:B8"/>
    <mergeCell ref="A14:B14"/>
    <mergeCell ref="B23:B24"/>
  </mergeCell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topLeftCell="A43" zoomScale="85" zoomScaleNormal="85" zoomScaleSheetLayoutView="100" workbookViewId="0">
      <selection activeCell="G65" sqref="A1:G65"/>
    </sheetView>
  </sheetViews>
  <sheetFormatPr defaultRowHeight="12.75" x14ac:dyDescent="0.2"/>
  <cols>
    <col min="1" max="1" width="3.85546875" style="24" customWidth="1"/>
    <col min="2" max="2" width="0.85546875" style="22" customWidth="1"/>
    <col min="3" max="3" width="46.42578125" style="23" customWidth="1"/>
    <col min="4" max="5" width="7.28515625" style="25" customWidth="1"/>
    <col min="6" max="6" width="19.85546875" style="26" customWidth="1"/>
    <col min="7" max="7" width="22.7109375" style="99" customWidth="1"/>
    <col min="8" max="8" width="7.28515625" style="22" customWidth="1"/>
    <col min="9" max="16384" width="9.140625" style="23"/>
  </cols>
  <sheetData>
    <row r="1" spans="1:9" x14ac:dyDescent="0.2">
      <c r="A1" s="189" t="s">
        <v>121</v>
      </c>
      <c r="B1" s="190"/>
      <c r="C1" s="190"/>
      <c r="D1" s="190"/>
      <c r="E1" s="190"/>
      <c r="F1" s="190"/>
      <c r="G1" s="190"/>
    </row>
    <row r="2" spans="1:9" x14ac:dyDescent="0.2">
      <c r="C2" s="2"/>
      <c r="G2" s="26"/>
    </row>
    <row r="3" spans="1:9" x14ac:dyDescent="0.2">
      <c r="A3" s="27"/>
      <c r="B3" s="28"/>
      <c r="C3" s="29" t="s">
        <v>19</v>
      </c>
      <c r="D3" s="30"/>
      <c r="E3" s="30"/>
      <c r="F3" s="31"/>
      <c r="G3" s="32"/>
    </row>
    <row r="4" spans="1:9" x14ac:dyDescent="0.2">
      <c r="A4" s="33"/>
      <c r="B4" s="34"/>
      <c r="C4" s="35"/>
      <c r="D4" s="36"/>
      <c r="E4" s="36"/>
      <c r="F4" s="37"/>
      <c r="G4" s="38"/>
    </row>
    <row r="5" spans="1:9" x14ac:dyDescent="0.2">
      <c r="A5" s="183" t="s">
        <v>37</v>
      </c>
      <c r="B5" s="184"/>
      <c r="C5" s="184"/>
      <c r="D5" s="36"/>
      <c r="E5" s="36"/>
      <c r="F5" s="37"/>
      <c r="G5" s="38"/>
    </row>
    <row r="6" spans="1:9" x14ac:dyDescent="0.2">
      <c r="A6" s="39"/>
      <c r="B6" s="40"/>
      <c r="C6" s="40"/>
      <c r="D6" s="36"/>
      <c r="E6" s="36"/>
      <c r="F6" s="37"/>
      <c r="G6" s="38"/>
    </row>
    <row r="7" spans="1:9" ht="231.75" customHeight="1" x14ac:dyDescent="0.2">
      <c r="A7" s="39"/>
      <c r="B7" s="40"/>
      <c r="C7" s="185" t="s">
        <v>39</v>
      </c>
      <c r="D7" s="36"/>
      <c r="E7" s="36"/>
      <c r="F7" s="37"/>
      <c r="G7" s="38"/>
    </row>
    <row r="8" spans="1:9" x14ac:dyDescent="0.2">
      <c r="A8" s="33"/>
      <c r="B8" s="34"/>
      <c r="C8" s="186"/>
      <c r="D8" s="36"/>
      <c r="E8" s="36"/>
      <c r="F8" s="37"/>
      <c r="G8" s="38"/>
    </row>
    <row r="9" spans="1:9" x14ac:dyDescent="0.2">
      <c r="A9" s="33"/>
      <c r="B9" s="34"/>
      <c r="C9" s="186"/>
      <c r="D9" s="36"/>
      <c r="E9" s="36"/>
      <c r="F9" s="37"/>
      <c r="G9" s="38"/>
    </row>
    <row r="10" spans="1:9" x14ac:dyDescent="0.2">
      <c r="A10" s="33"/>
      <c r="B10" s="34"/>
      <c r="C10" s="186"/>
      <c r="D10" s="36"/>
      <c r="E10" s="36"/>
      <c r="F10" s="37"/>
      <c r="G10" s="38"/>
    </row>
    <row r="11" spans="1:9" x14ac:dyDescent="0.2">
      <c r="A11" s="33"/>
      <c r="B11" s="34"/>
      <c r="C11" s="186"/>
      <c r="D11" s="36"/>
      <c r="E11" s="36"/>
      <c r="F11" s="37"/>
      <c r="G11" s="38"/>
      <c r="H11" s="36"/>
    </row>
    <row r="12" spans="1:9" x14ac:dyDescent="0.2">
      <c r="A12" s="33"/>
      <c r="B12" s="34"/>
      <c r="C12" s="187" t="s">
        <v>38</v>
      </c>
      <c r="D12" s="188"/>
      <c r="E12" s="36"/>
      <c r="F12" s="37"/>
      <c r="G12" s="38"/>
      <c r="H12" s="36"/>
    </row>
    <row r="13" spans="1:9" x14ac:dyDescent="0.2">
      <c r="A13" s="33"/>
      <c r="B13" s="34"/>
      <c r="C13" s="41"/>
      <c r="D13" s="36"/>
      <c r="E13" s="36"/>
      <c r="F13" s="37"/>
      <c r="G13" s="38"/>
      <c r="H13" s="36"/>
    </row>
    <row r="14" spans="1:9" x14ac:dyDescent="0.2">
      <c r="A14" s="33"/>
      <c r="B14" s="34"/>
      <c r="C14" s="42" t="s">
        <v>18</v>
      </c>
      <c r="D14" s="36"/>
      <c r="E14" s="36"/>
      <c r="F14" s="37"/>
      <c r="G14" s="38"/>
      <c r="H14" s="36"/>
    </row>
    <row r="15" spans="1:9" x14ac:dyDescent="0.2">
      <c r="A15" s="33"/>
      <c r="B15" s="43"/>
      <c r="C15" s="44"/>
      <c r="D15" s="36"/>
      <c r="E15" s="36"/>
      <c r="F15" s="45"/>
      <c r="G15" s="38"/>
      <c r="H15" s="36"/>
      <c r="I15" s="22"/>
    </row>
    <row r="16" spans="1:9" s="35" customFormat="1" x14ac:dyDescent="0.2">
      <c r="A16" s="46" t="s">
        <v>13</v>
      </c>
      <c r="B16" s="47"/>
      <c r="C16" s="48" t="s">
        <v>1</v>
      </c>
      <c r="D16" s="47" t="s">
        <v>2</v>
      </c>
      <c r="E16" s="47" t="s">
        <v>14</v>
      </c>
      <c r="F16" s="49" t="s">
        <v>3</v>
      </c>
      <c r="G16" s="50" t="s">
        <v>4</v>
      </c>
      <c r="H16" s="51"/>
    </row>
    <row r="17" spans="1:8" s="35" customFormat="1" x14ac:dyDescent="0.2">
      <c r="A17" s="52"/>
      <c r="B17" s="43"/>
      <c r="C17" s="42"/>
      <c r="D17" s="53"/>
      <c r="E17" s="53"/>
      <c r="F17" s="54"/>
      <c r="G17" s="55"/>
      <c r="H17" s="51"/>
    </row>
    <row r="18" spans="1:8" s="35" customFormat="1" x14ac:dyDescent="0.2">
      <c r="A18" s="56" t="s">
        <v>5</v>
      </c>
      <c r="B18" s="57"/>
      <c r="C18" s="58" t="s">
        <v>22</v>
      </c>
      <c r="D18" s="59" t="s">
        <v>0</v>
      </c>
      <c r="E18" s="60">
        <v>100</v>
      </c>
      <c r="F18" s="100"/>
      <c r="G18" s="61">
        <f>E18*F18</f>
        <v>0</v>
      </c>
      <c r="H18" s="51"/>
    </row>
    <row r="19" spans="1:8" x14ac:dyDescent="0.2">
      <c r="A19" s="33"/>
      <c r="B19" s="34"/>
      <c r="C19" s="62" t="s">
        <v>23</v>
      </c>
      <c r="D19" s="63"/>
      <c r="E19" s="64"/>
      <c r="F19" s="65"/>
      <c r="G19" s="66"/>
      <c r="H19" s="36"/>
    </row>
    <row r="20" spans="1:8" s="63" customFormat="1" x14ac:dyDescent="0.2">
      <c r="A20" s="33"/>
      <c r="B20" s="34"/>
      <c r="C20" s="67"/>
      <c r="D20" s="36"/>
      <c r="E20" s="68"/>
      <c r="F20" s="69"/>
      <c r="G20" s="70"/>
      <c r="H20" s="71"/>
    </row>
    <row r="21" spans="1:8" s="63" customFormat="1" ht="28.5" customHeight="1" x14ac:dyDescent="0.2">
      <c r="A21" s="56" t="s">
        <v>6</v>
      </c>
      <c r="B21" s="72"/>
      <c r="C21" s="73" t="s">
        <v>79</v>
      </c>
      <c r="D21" s="59" t="s">
        <v>0</v>
      </c>
      <c r="E21" s="60">
        <v>30</v>
      </c>
      <c r="F21" s="100"/>
      <c r="G21" s="61">
        <f>E21*F21</f>
        <v>0</v>
      </c>
      <c r="H21" s="71"/>
    </row>
    <row r="22" spans="1:8" s="63" customFormat="1" x14ac:dyDescent="0.2">
      <c r="A22" s="33"/>
      <c r="B22" s="34"/>
      <c r="C22" s="67" t="s">
        <v>87</v>
      </c>
      <c r="D22" s="36"/>
      <c r="E22" s="74"/>
      <c r="F22" s="69"/>
      <c r="G22" s="70"/>
      <c r="H22" s="71"/>
    </row>
    <row r="23" spans="1:8" x14ac:dyDescent="0.2">
      <c r="A23" s="33"/>
      <c r="B23" s="34"/>
      <c r="C23" s="75"/>
      <c r="D23" s="36"/>
      <c r="E23" s="68"/>
      <c r="F23" s="69"/>
      <c r="G23" s="70"/>
      <c r="H23" s="36"/>
    </row>
    <row r="24" spans="1:8" s="79" customFormat="1" ht="39" customHeight="1" x14ac:dyDescent="0.2">
      <c r="A24" s="56" t="s">
        <v>9</v>
      </c>
      <c r="B24" s="72"/>
      <c r="C24" s="76" t="s">
        <v>45</v>
      </c>
      <c r="D24" s="59"/>
      <c r="E24" s="77"/>
      <c r="F24" s="78"/>
      <c r="G24" s="61"/>
      <c r="H24" s="71"/>
    </row>
    <row r="25" spans="1:8" x14ac:dyDescent="0.2">
      <c r="A25" s="56"/>
      <c r="B25" s="72"/>
      <c r="C25" s="76" t="s">
        <v>123</v>
      </c>
      <c r="D25" s="59" t="s">
        <v>0</v>
      </c>
      <c r="E25" s="60">
        <v>250</v>
      </c>
      <c r="F25" s="100"/>
      <c r="G25" s="61">
        <f>E25*F25</f>
        <v>0</v>
      </c>
      <c r="H25" s="36"/>
    </row>
    <row r="26" spans="1:8" x14ac:dyDescent="0.2">
      <c r="A26" s="56"/>
      <c r="B26" s="72"/>
      <c r="C26" s="76" t="s">
        <v>124</v>
      </c>
      <c r="D26" s="59" t="s">
        <v>0</v>
      </c>
      <c r="E26" s="60">
        <v>200</v>
      </c>
      <c r="F26" s="100"/>
      <c r="G26" s="61">
        <f>E26*F26</f>
        <v>0</v>
      </c>
      <c r="H26" s="36"/>
    </row>
    <row r="27" spans="1:8" x14ac:dyDescent="0.2">
      <c r="A27" s="33"/>
      <c r="B27" s="34"/>
      <c r="C27" s="62"/>
      <c r="D27" s="36"/>
      <c r="E27" s="68"/>
      <c r="F27" s="69"/>
      <c r="G27" s="70"/>
      <c r="H27" s="36"/>
    </row>
    <row r="28" spans="1:8" x14ac:dyDescent="0.2">
      <c r="A28" s="56" t="s">
        <v>7</v>
      </c>
      <c r="B28" s="72"/>
      <c r="C28" s="76" t="s">
        <v>43</v>
      </c>
      <c r="D28" s="59" t="s">
        <v>21</v>
      </c>
      <c r="E28" s="60">
        <v>10</v>
      </c>
      <c r="F28" s="100"/>
      <c r="G28" s="61">
        <f>E28*F28</f>
        <v>0</v>
      </c>
      <c r="H28" s="36"/>
    </row>
    <row r="29" spans="1:8" x14ac:dyDescent="0.2">
      <c r="A29" s="33"/>
      <c r="B29" s="34"/>
      <c r="C29" s="80"/>
      <c r="D29" s="36"/>
      <c r="E29" s="74"/>
      <c r="F29" s="69"/>
      <c r="G29" s="70"/>
      <c r="H29" s="36"/>
    </row>
    <row r="30" spans="1:8" ht="51" x14ac:dyDescent="0.2">
      <c r="A30" s="56" t="s">
        <v>10</v>
      </c>
      <c r="B30" s="72"/>
      <c r="C30" s="81" t="s">
        <v>122</v>
      </c>
      <c r="D30" s="59" t="s">
        <v>21</v>
      </c>
      <c r="E30" s="60">
        <v>4</v>
      </c>
      <c r="F30" s="100"/>
      <c r="G30" s="61">
        <f>E30*F30</f>
        <v>0</v>
      </c>
      <c r="H30" s="36"/>
    </row>
    <row r="31" spans="1:8" x14ac:dyDescent="0.2">
      <c r="A31" s="33"/>
      <c r="B31" s="34"/>
      <c r="C31" s="80"/>
      <c r="D31" s="36"/>
      <c r="E31" s="74"/>
      <c r="F31" s="69"/>
      <c r="G31" s="70"/>
      <c r="H31" s="36"/>
    </row>
    <row r="32" spans="1:8" ht="51" x14ac:dyDescent="0.2">
      <c r="A32" s="56" t="s">
        <v>8</v>
      </c>
      <c r="B32" s="72"/>
      <c r="C32" s="81" t="s">
        <v>46</v>
      </c>
      <c r="D32" s="59" t="s">
        <v>21</v>
      </c>
      <c r="E32" s="60">
        <v>8</v>
      </c>
      <c r="F32" s="100"/>
      <c r="G32" s="61">
        <f>E32*F32</f>
        <v>0</v>
      </c>
      <c r="H32" s="36"/>
    </row>
    <row r="33" spans="1:8" x14ac:dyDescent="0.2">
      <c r="A33" s="33"/>
      <c r="B33" s="34"/>
      <c r="C33" s="80"/>
      <c r="D33" s="36"/>
      <c r="E33" s="74"/>
      <c r="F33" s="69"/>
      <c r="G33" s="70"/>
      <c r="H33" s="36"/>
    </row>
    <row r="34" spans="1:8" ht="38.25" x14ac:dyDescent="0.2">
      <c r="A34" s="56" t="s">
        <v>11</v>
      </c>
      <c r="B34" s="72"/>
      <c r="C34" s="81" t="s">
        <v>81</v>
      </c>
      <c r="D34" s="59" t="s">
        <v>21</v>
      </c>
      <c r="E34" s="60">
        <v>6</v>
      </c>
      <c r="F34" s="100"/>
      <c r="G34" s="61">
        <f>E34*F34</f>
        <v>0</v>
      </c>
      <c r="H34" s="36"/>
    </row>
    <row r="35" spans="1:8" x14ac:dyDescent="0.2">
      <c r="A35" s="33"/>
      <c r="B35" s="34"/>
      <c r="C35" s="80"/>
      <c r="D35" s="36"/>
      <c r="E35" s="74"/>
      <c r="F35" s="69"/>
      <c r="G35" s="70"/>
      <c r="H35" s="36"/>
    </row>
    <row r="36" spans="1:8" ht="25.5" x14ac:dyDescent="0.2">
      <c r="A36" s="56" t="s">
        <v>28</v>
      </c>
      <c r="B36" s="72"/>
      <c r="C36" s="76" t="s">
        <v>115</v>
      </c>
      <c r="D36" s="59"/>
      <c r="E36" s="60"/>
      <c r="F36" s="82"/>
      <c r="G36" s="61"/>
      <c r="H36" s="36"/>
    </row>
    <row r="37" spans="1:8" x14ac:dyDescent="0.2">
      <c r="A37" s="56"/>
      <c r="B37" s="72"/>
      <c r="C37" s="76" t="s">
        <v>116</v>
      </c>
      <c r="D37" s="59" t="s">
        <v>21</v>
      </c>
      <c r="E37" s="60">
        <v>1</v>
      </c>
      <c r="F37" s="100"/>
      <c r="G37" s="61">
        <f>E37*F37</f>
        <v>0</v>
      </c>
      <c r="H37" s="36"/>
    </row>
    <row r="38" spans="1:8" x14ac:dyDescent="0.2">
      <c r="A38" s="56"/>
      <c r="B38" s="72"/>
      <c r="C38" s="76" t="s">
        <v>88</v>
      </c>
      <c r="D38" s="59" t="s">
        <v>21</v>
      </c>
      <c r="E38" s="60">
        <v>4</v>
      </c>
      <c r="F38" s="100"/>
      <c r="G38" s="61">
        <f>E38*F38</f>
        <v>0</v>
      </c>
      <c r="H38" s="36"/>
    </row>
    <row r="39" spans="1:8" x14ac:dyDescent="0.2">
      <c r="A39" s="56"/>
      <c r="B39" s="72"/>
      <c r="C39" s="76" t="s">
        <v>89</v>
      </c>
      <c r="D39" s="59" t="s">
        <v>21</v>
      </c>
      <c r="E39" s="60">
        <v>4</v>
      </c>
      <c r="F39" s="100"/>
      <c r="G39" s="61">
        <f>E39*F39</f>
        <v>0</v>
      </c>
      <c r="H39" s="36"/>
    </row>
    <row r="40" spans="1:8" x14ac:dyDescent="0.2">
      <c r="A40" s="56"/>
      <c r="B40" s="72"/>
      <c r="C40" s="76" t="s">
        <v>80</v>
      </c>
      <c r="D40" s="59" t="s">
        <v>26</v>
      </c>
      <c r="E40" s="60">
        <v>1</v>
      </c>
      <c r="F40" s="100"/>
      <c r="G40" s="61">
        <f>E40*F40</f>
        <v>0</v>
      </c>
      <c r="H40" s="36"/>
    </row>
    <row r="41" spans="1:8" x14ac:dyDescent="0.2">
      <c r="A41" s="33"/>
      <c r="B41" s="34"/>
      <c r="C41" s="80"/>
      <c r="D41" s="53"/>
      <c r="E41" s="83"/>
      <c r="F41" s="69"/>
      <c r="G41" s="70"/>
      <c r="H41" s="36"/>
    </row>
    <row r="42" spans="1:8" x14ac:dyDescent="0.2">
      <c r="A42" s="33"/>
      <c r="B42" s="34"/>
      <c r="C42" s="80"/>
      <c r="D42" s="36"/>
      <c r="E42" s="74"/>
      <c r="F42" s="69"/>
      <c r="G42" s="70"/>
      <c r="H42" s="36"/>
    </row>
    <row r="43" spans="1:8" ht="25.5" x14ac:dyDescent="0.2">
      <c r="A43" s="56" t="s">
        <v>12</v>
      </c>
      <c r="B43" s="72"/>
      <c r="C43" s="76" t="s">
        <v>85</v>
      </c>
      <c r="D43" s="59"/>
      <c r="E43" s="60"/>
      <c r="F43" s="82"/>
      <c r="G43" s="61"/>
      <c r="H43" s="36"/>
    </row>
    <row r="44" spans="1:8" ht="25.5" x14ac:dyDescent="0.2">
      <c r="A44" s="56"/>
      <c r="B44" s="72"/>
      <c r="C44" s="76" t="s">
        <v>83</v>
      </c>
      <c r="D44" s="59" t="s">
        <v>21</v>
      </c>
      <c r="E44" s="60">
        <v>2</v>
      </c>
      <c r="F44" s="100"/>
      <c r="G44" s="61">
        <f>E44*F44</f>
        <v>0</v>
      </c>
      <c r="H44" s="36"/>
    </row>
    <row r="45" spans="1:8" ht="25.5" x14ac:dyDescent="0.2">
      <c r="A45" s="56"/>
      <c r="B45" s="72"/>
      <c r="C45" s="76" t="s">
        <v>84</v>
      </c>
      <c r="D45" s="59" t="s">
        <v>21</v>
      </c>
      <c r="E45" s="60">
        <v>2</v>
      </c>
      <c r="F45" s="100"/>
      <c r="G45" s="61">
        <f>E45*F45</f>
        <v>0</v>
      </c>
      <c r="H45" s="36"/>
    </row>
    <row r="46" spans="1:8" x14ac:dyDescent="0.2">
      <c r="A46" s="33"/>
      <c r="B46" s="34"/>
      <c r="C46" s="80"/>
      <c r="D46" s="53"/>
      <c r="E46" s="83"/>
      <c r="F46" s="69"/>
      <c r="G46" s="70"/>
      <c r="H46" s="36"/>
    </row>
    <row r="47" spans="1:8" ht="51" x14ac:dyDescent="0.2">
      <c r="A47" s="56" t="s">
        <v>29</v>
      </c>
      <c r="B47" s="72"/>
      <c r="C47" s="76" t="s">
        <v>41</v>
      </c>
      <c r="D47" s="59" t="s">
        <v>21</v>
      </c>
      <c r="E47" s="60">
        <v>8</v>
      </c>
      <c r="F47" s="100"/>
      <c r="G47" s="61">
        <f>E47*F47</f>
        <v>0</v>
      </c>
      <c r="H47" s="36"/>
    </row>
    <row r="48" spans="1:8" x14ac:dyDescent="0.2">
      <c r="A48" s="33"/>
      <c r="B48" s="34"/>
      <c r="C48" s="62"/>
      <c r="D48" s="36"/>
      <c r="E48" s="74"/>
      <c r="F48" s="69"/>
      <c r="G48" s="70"/>
      <c r="H48" s="36"/>
    </row>
    <row r="49" spans="1:8" ht="38.25" x14ac:dyDescent="0.2">
      <c r="A49" s="84" t="s">
        <v>30</v>
      </c>
      <c r="B49" s="85"/>
      <c r="C49" s="86" t="s">
        <v>86</v>
      </c>
      <c r="D49" s="87" t="s">
        <v>26</v>
      </c>
      <c r="E49" s="88">
        <v>1</v>
      </c>
      <c r="F49" s="100"/>
      <c r="G49" s="61">
        <f>E49*F49</f>
        <v>0</v>
      </c>
      <c r="H49" s="36"/>
    </row>
    <row r="50" spans="1:8" x14ac:dyDescent="0.2">
      <c r="A50" s="33"/>
      <c r="B50" s="34"/>
      <c r="C50" s="62"/>
      <c r="D50" s="36"/>
      <c r="E50" s="68"/>
      <c r="F50" s="69"/>
      <c r="G50" s="70"/>
      <c r="H50" s="36"/>
    </row>
    <row r="51" spans="1:8" ht="25.5" x14ac:dyDescent="0.2">
      <c r="A51" s="84" t="s">
        <v>31</v>
      </c>
      <c r="B51" s="85"/>
      <c r="C51" s="86" t="s">
        <v>42</v>
      </c>
      <c r="D51" s="87" t="s">
        <v>27</v>
      </c>
      <c r="E51" s="88">
        <v>60</v>
      </c>
      <c r="F51" s="100"/>
      <c r="G51" s="61">
        <f>E51*F51</f>
        <v>0</v>
      </c>
      <c r="H51" s="36"/>
    </row>
    <row r="52" spans="1:8" x14ac:dyDescent="0.2">
      <c r="A52" s="33"/>
      <c r="B52" s="34"/>
      <c r="C52" s="62"/>
      <c r="D52" s="36"/>
      <c r="E52" s="68"/>
      <c r="F52" s="69"/>
      <c r="G52" s="70"/>
      <c r="H52" s="36"/>
    </row>
    <row r="53" spans="1:8" x14ac:dyDescent="0.2">
      <c r="A53" s="56" t="s">
        <v>32</v>
      </c>
      <c r="B53" s="72"/>
      <c r="C53" s="76" t="s">
        <v>44</v>
      </c>
      <c r="D53" s="59" t="s">
        <v>27</v>
      </c>
      <c r="E53" s="60">
        <v>60</v>
      </c>
      <c r="F53" s="100"/>
      <c r="G53" s="61">
        <f>E53*F53</f>
        <v>0</v>
      </c>
      <c r="H53" s="36"/>
    </row>
    <row r="54" spans="1:8" x14ac:dyDescent="0.2">
      <c r="A54" s="33"/>
      <c r="B54" s="34"/>
      <c r="C54" s="62"/>
      <c r="D54" s="36"/>
      <c r="E54" s="68"/>
      <c r="F54" s="69"/>
      <c r="G54" s="70"/>
      <c r="H54" s="36"/>
    </row>
    <row r="55" spans="1:8" x14ac:dyDescent="0.2">
      <c r="A55" s="84" t="s">
        <v>16</v>
      </c>
      <c r="B55" s="85"/>
      <c r="C55" s="86" t="s">
        <v>24</v>
      </c>
      <c r="D55" s="87" t="s">
        <v>26</v>
      </c>
      <c r="E55" s="88">
        <v>1</v>
      </c>
      <c r="F55" s="100"/>
      <c r="G55" s="61">
        <f>E55*F55</f>
        <v>0</v>
      </c>
      <c r="H55" s="36"/>
    </row>
    <row r="56" spans="1:8" x14ac:dyDescent="0.2">
      <c r="A56" s="33"/>
      <c r="B56" s="34"/>
      <c r="C56" s="62"/>
      <c r="D56" s="36"/>
      <c r="E56" s="68"/>
      <c r="F56" s="69"/>
      <c r="G56" s="70"/>
      <c r="H56" s="36"/>
    </row>
    <row r="57" spans="1:8" x14ac:dyDescent="0.2">
      <c r="A57" s="56" t="s">
        <v>17</v>
      </c>
      <c r="B57" s="72"/>
      <c r="C57" s="76" t="s">
        <v>15</v>
      </c>
      <c r="D57" s="59" t="s">
        <v>26</v>
      </c>
      <c r="E57" s="60">
        <v>1</v>
      </c>
      <c r="F57" s="100"/>
      <c r="G57" s="61">
        <f>E57*F57</f>
        <v>0</v>
      </c>
      <c r="H57" s="36"/>
    </row>
    <row r="58" spans="1:8" x14ac:dyDescent="0.2">
      <c r="A58" s="33"/>
      <c r="B58" s="34"/>
      <c r="C58" s="62"/>
      <c r="D58" s="36"/>
      <c r="E58" s="74"/>
      <c r="F58" s="69"/>
      <c r="G58" s="70"/>
      <c r="H58" s="36"/>
    </row>
    <row r="59" spans="1:8" x14ac:dyDescent="0.2">
      <c r="A59" s="56" t="s">
        <v>33</v>
      </c>
      <c r="B59" s="72"/>
      <c r="C59" s="76" t="s">
        <v>35</v>
      </c>
      <c r="D59" s="59" t="s">
        <v>26</v>
      </c>
      <c r="E59" s="60">
        <v>1</v>
      </c>
      <c r="F59" s="100"/>
      <c r="G59" s="61">
        <f>E59*F59</f>
        <v>0</v>
      </c>
      <c r="H59" s="36"/>
    </row>
    <row r="60" spans="1:8" x14ac:dyDescent="0.2">
      <c r="A60" s="33"/>
      <c r="B60" s="34"/>
      <c r="C60" s="62"/>
      <c r="D60" s="36"/>
      <c r="E60" s="74"/>
      <c r="F60" s="69"/>
      <c r="G60" s="70"/>
      <c r="H60" s="36"/>
    </row>
    <row r="61" spans="1:8" x14ac:dyDescent="0.2">
      <c r="A61" s="56" t="s">
        <v>34</v>
      </c>
      <c r="B61" s="72"/>
      <c r="C61" s="76" t="s">
        <v>36</v>
      </c>
      <c r="D61" s="59" t="s">
        <v>26</v>
      </c>
      <c r="E61" s="60">
        <v>1</v>
      </c>
      <c r="F61" s="100"/>
      <c r="G61" s="61">
        <f>E61*F61</f>
        <v>0</v>
      </c>
      <c r="H61" s="36"/>
    </row>
    <row r="62" spans="1:8" x14ac:dyDescent="0.2">
      <c r="A62" s="33"/>
      <c r="B62" s="34"/>
      <c r="C62" s="62"/>
      <c r="D62" s="36"/>
      <c r="E62" s="68"/>
      <c r="F62" s="69"/>
      <c r="G62" s="70"/>
      <c r="H62" s="36"/>
    </row>
    <row r="63" spans="1:8" x14ac:dyDescent="0.2">
      <c r="A63" s="56" t="s">
        <v>82</v>
      </c>
      <c r="B63" s="72"/>
      <c r="C63" s="76" t="s">
        <v>25</v>
      </c>
      <c r="D63" s="89" t="s">
        <v>20</v>
      </c>
      <c r="E63" s="60">
        <v>5</v>
      </c>
      <c r="F63" s="82">
        <f>SUM(G18:G61)</f>
        <v>0</v>
      </c>
      <c r="G63" s="61">
        <f>F63*0.05</f>
        <v>0</v>
      </c>
      <c r="H63" s="36"/>
    </row>
    <row r="64" spans="1:8" s="63" customFormat="1" ht="13.5" thickBot="1" x14ac:dyDescent="0.25">
      <c r="A64" s="90"/>
      <c r="B64" s="91"/>
      <c r="C64" s="92"/>
      <c r="D64" s="93"/>
      <c r="E64" s="93"/>
      <c r="F64" s="94"/>
      <c r="G64" s="70"/>
      <c r="H64" s="36"/>
    </row>
    <row r="65" spans="1:8" ht="13.5" thickBot="1" x14ac:dyDescent="0.25">
      <c r="A65" s="90"/>
      <c r="B65" s="91"/>
      <c r="C65" s="95" t="s">
        <v>40</v>
      </c>
      <c r="D65" s="93"/>
      <c r="E65" s="93"/>
      <c r="F65" s="96"/>
      <c r="G65" s="97">
        <f>SUM(G17:G64)</f>
        <v>0</v>
      </c>
      <c r="H65" s="25"/>
    </row>
    <row r="66" spans="1:8" x14ac:dyDescent="0.2">
      <c r="C66" s="98"/>
      <c r="G66" s="26"/>
    </row>
    <row r="67" spans="1:8" x14ac:dyDescent="0.2">
      <c r="G67" s="26"/>
    </row>
  </sheetData>
  <sheetProtection algorithmName="SHA-512" hashValue="uSPxIubRlpqJxtp7lQ/fa1/aWRtpaTdcrZ2b7YBRq8/5NCiI95S06p9UO2z/yAOZpcE4Pl3R9sKFMUsErGXkog==" saltValue="f6uWbKCWGruwE06RxF2yDg==" spinCount="100000" sheet="1" objects="1" scenarios="1"/>
  <mergeCells count="4">
    <mergeCell ref="A5:C5"/>
    <mergeCell ref="C7:C11"/>
    <mergeCell ref="C12:D12"/>
    <mergeCell ref="A1:G1"/>
  </mergeCells>
  <phoneticPr fontId="0" type="noConversion"/>
  <pageMargins left="0.82677165354330717" right="0.19685039370078741" top="0.47244094488188981" bottom="0.51181102362204722" header="0.51181102362204722" footer="0.51181102362204722"/>
  <pageSetup paperSize="9" scale="80" orientation="portrait" horizontalDpi="4294967293" verticalDpi="4294967293" r:id="rId1"/>
  <headerFooter alignWithMargins="0">
    <oddFoote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zoomScale="85" zoomScaleNormal="85" workbookViewId="0">
      <selection activeCell="G58" sqref="A1:G58"/>
    </sheetView>
  </sheetViews>
  <sheetFormatPr defaultRowHeight="12.75" x14ac:dyDescent="0.2"/>
  <cols>
    <col min="1" max="1" width="5.5703125" style="23" customWidth="1"/>
    <col min="2" max="2" width="1" style="23" customWidth="1"/>
    <col min="3" max="3" width="59.140625" style="23" customWidth="1"/>
    <col min="4" max="5" width="9.140625" style="23"/>
    <col min="6" max="6" width="16.5703125" style="23" customWidth="1"/>
    <col min="7" max="7" width="20.5703125" style="23" customWidth="1"/>
    <col min="8" max="16384" width="9.140625" style="23"/>
  </cols>
  <sheetData>
    <row r="1" spans="1:7" x14ac:dyDescent="0.2">
      <c r="A1" s="189" t="s">
        <v>118</v>
      </c>
      <c r="B1" s="190"/>
      <c r="C1" s="190"/>
      <c r="D1" s="190"/>
      <c r="E1" s="190"/>
      <c r="F1" s="190"/>
      <c r="G1" s="190"/>
    </row>
    <row r="2" spans="1:7" x14ac:dyDescent="0.2">
      <c r="A2" s="24"/>
      <c r="B2" s="22"/>
      <c r="C2" s="2"/>
      <c r="D2" s="25"/>
    </row>
    <row r="3" spans="1:7" x14ac:dyDescent="0.2">
      <c r="A3" s="101"/>
      <c r="B3" s="102"/>
      <c r="C3" s="103" t="s">
        <v>19</v>
      </c>
      <c r="D3" s="104"/>
      <c r="E3" s="105"/>
      <c r="F3" s="105"/>
      <c r="G3" s="106"/>
    </row>
    <row r="4" spans="1:7" x14ac:dyDescent="0.2">
      <c r="A4" s="33"/>
      <c r="B4" s="34"/>
      <c r="C4" s="35"/>
      <c r="D4" s="36"/>
      <c r="E4" s="63"/>
      <c r="F4" s="63"/>
      <c r="G4" s="107"/>
    </row>
    <row r="5" spans="1:7" x14ac:dyDescent="0.2">
      <c r="A5" s="108"/>
      <c r="B5" s="40"/>
      <c r="C5" s="109" t="s">
        <v>37</v>
      </c>
      <c r="D5" s="36"/>
      <c r="E5" s="63"/>
      <c r="F5" s="63"/>
      <c r="G5" s="107"/>
    </row>
    <row r="6" spans="1:7" x14ac:dyDescent="0.2">
      <c r="A6" s="39"/>
      <c r="B6" s="40"/>
      <c r="C6" s="40"/>
      <c r="D6" s="36"/>
      <c r="E6" s="63"/>
      <c r="F6" s="63"/>
      <c r="G6" s="107"/>
    </row>
    <row r="7" spans="1:7" x14ac:dyDescent="0.2">
      <c r="A7" s="39"/>
      <c r="B7" s="40"/>
      <c r="C7" s="185" t="s">
        <v>52</v>
      </c>
      <c r="D7" s="36"/>
      <c r="E7" s="63"/>
      <c r="F7" s="63"/>
      <c r="G7" s="107"/>
    </row>
    <row r="8" spans="1:7" x14ac:dyDescent="0.2">
      <c r="A8" s="33"/>
      <c r="B8" s="34"/>
      <c r="C8" s="191"/>
      <c r="D8" s="36"/>
      <c r="E8" s="63"/>
      <c r="F8" s="63"/>
      <c r="G8" s="107"/>
    </row>
    <row r="9" spans="1:7" x14ac:dyDescent="0.2">
      <c r="A9" s="33"/>
      <c r="B9" s="34"/>
      <c r="C9" s="191"/>
      <c r="D9" s="36"/>
      <c r="E9" s="63"/>
      <c r="F9" s="63"/>
      <c r="G9" s="107"/>
    </row>
    <row r="10" spans="1:7" x14ac:dyDescent="0.2">
      <c r="A10" s="33"/>
      <c r="B10" s="34"/>
      <c r="C10" s="191"/>
      <c r="D10" s="36"/>
      <c r="E10" s="63"/>
      <c r="F10" s="63"/>
      <c r="G10" s="107"/>
    </row>
    <row r="11" spans="1:7" ht="153.75" customHeight="1" x14ac:dyDescent="0.2">
      <c r="A11" s="33"/>
      <c r="B11" s="34"/>
      <c r="C11" s="191"/>
      <c r="D11" s="36"/>
      <c r="E11" s="63"/>
      <c r="F11" s="63"/>
      <c r="G11" s="107"/>
    </row>
    <row r="12" spans="1:7" x14ac:dyDescent="0.2">
      <c r="A12" s="33"/>
      <c r="B12" s="34"/>
      <c r="C12" s="187" t="s">
        <v>119</v>
      </c>
      <c r="D12" s="188"/>
      <c r="E12" s="63"/>
      <c r="F12" s="63"/>
      <c r="G12" s="107"/>
    </row>
    <row r="13" spans="1:7" x14ac:dyDescent="0.2">
      <c r="A13" s="108"/>
      <c r="B13" s="63"/>
      <c r="C13" s="63"/>
      <c r="D13" s="63"/>
      <c r="E13" s="63"/>
      <c r="F13" s="63"/>
      <c r="G13" s="107"/>
    </row>
    <row r="14" spans="1:7" x14ac:dyDescent="0.2">
      <c r="A14" s="46" t="s">
        <v>13</v>
      </c>
      <c r="B14" s="47"/>
      <c r="C14" s="48" t="s">
        <v>1</v>
      </c>
      <c r="D14" s="47" t="s">
        <v>2</v>
      </c>
      <c r="E14" s="47" t="s">
        <v>14</v>
      </c>
      <c r="F14" s="49" t="s">
        <v>3</v>
      </c>
      <c r="G14" s="50" t="s">
        <v>4</v>
      </c>
    </row>
    <row r="15" spans="1:7" x14ac:dyDescent="0.2">
      <c r="A15" s="108"/>
      <c r="B15" s="63"/>
      <c r="C15" s="63"/>
      <c r="D15" s="63"/>
      <c r="E15" s="63"/>
      <c r="F15" s="63"/>
      <c r="G15" s="107"/>
    </row>
    <row r="16" spans="1:7" x14ac:dyDescent="0.2">
      <c r="A16" s="110">
        <v>1</v>
      </c>
      <c r="B16" s="110"/>
      <c r="C16" s="111" t="s">
        <v>47</v>
      </c>
      <c r="D16" s="110" t="s">
        <v>21</v>
      </c>
      <c r="E16" s="112">
        <v>1</v>
      </c>
      <c r="F16" s="128"/>
      <c r="G16" s="113">
        <f>E16*F16</f>
        <v>0</v>
      </c>
    </row>
    <row r="17" spans="1:7" x14ac:dyDescent="0.2">
      <c r="A17" s="108"/>
      <c r="B17" s="63"/>
      <c r="C17" s="114"/>
      <c r="D17" s="110"/>
      <c r="E17" s="63"/>
      <c r="F17" s="115"/>
      <c r="G17" s="66"/>
    </row>
    <row r="18" spans="1:7" x14ac:dyDescent="0.2">
      <c r="A18" s="110">
        <v>2</v>
      </c>
      <c r="B18" s="110"/>
      <c r="C18" s="111" t="s">
        <v>48</v>
      </c>
      <c r="D18" s="110" t="s">
        <v>21</v>
      </c>
      <c r="E18" s="112">
        <v>1</v>
      </c>
      <c r="F18" s="128"/>
      <c r="G18" s="113">
        <f>E18*F18</f>
        <v>0</v>
      </c>
    </row>
    <row r="19" spans="1:7" x14ac:dyDescent="0.2">
      <c r="A19" s="108"/>
      <c r="B19" s="63"/>
      <c r="C19" s="114" t="s">
        <v>49</v>
      </c>
      <c r="D19" s="116"/>
      <c r="E19" s="63"/>
      <c r="F19" s="117"/>
      <c r="G19" s="66"/>
    </row>
    <row r="20" spans="1:7" ht="25.5" x14ac:dyDescent="0.2">
      <c r="A20" s="108"/>
      <c r="B20" s="63"/>
      <c r="C20" s="114" t="s">
        <v>53</v>
      </c>
      <c r="D20" s="118"/>
      <c r="E20" s="63"/>
      <c r="F20" s="119"/>
      <c r="G20" s="66"/>
    </row>
    <row r="21" spans="1:7" ht="38.25" x14ac:dyDescent="0.2">
      <c r="A21" s="108"/>
      <c r="B21" s="63"/>
      <c r="C21" s="114" t="s">
        <v>54</v>
      </c>
      <c r="D21" s="118"/>
      <c r="E21" s="63"/>
      <c r="F21" s="119"/>
      <c r="G21" s="66"/>
    </row>
    <row r="22" spans="1:7" x14ac:dyDescent="0.2">
      <c r="A22" s="108"/>
      <c r="B22" s="63"/>
      <c r="C22" s="114" t="s">
        <v>55</v>
      </c>
      <c r="D22" s="118"/>
      <c r="E22" s="63"/>
      <c r="F22" s="119"/>
      <c r="G22" s="66"/>
    </row>
    <row r="23" spans="1:7" x14ac:dyDescent="0.2">
      <c r="A23" s="108"/>
      <c r="B23" s="63"/>
      <c r="C23" s="114" t="s">
        <v>56</v>
      </c>
      <c r="D23" s="118"/>
      <c r="E23" s="63"/>
      <c r="F23" s="119"/>
      <c r="G23" s="66"/>
    </row>
    <row r="24" spans="1:7" x14ac:dyDescent="0.2">
      <c r="A24" s="108"/>
      <c r="B24" s="63"/>
      <c r="C24" s="114" t="s">
        <v>57</v>
      </c>
      <c r="D24" s="118"/>
      <c r="E24" s="63"/>
      <c r="F24" s="119"/>
      <c r="G24" s="66"/>
    </row>
    <row r="25" spans="1:7" x14ac:dyDescent="0.2">
      <c r="A25" s="108"/>
      <c r="B25" s="63"/>
      <c r="C25" s="114" t="s">
        <v>58</v>
      </c>
      <c r="D25" s="118"/>
      <c r="E25" s="63"/>
      <c r="F25" s="119"/>
      <c r="G25" s="66"/>
    </row>
    <row r="26" spans="1:7" x14ac:dyDescent="0.2">
      <c r="A26" s="108"/>
      <c r="B26" s="63"/>
      <c r="C26" s="114" t="s">
        <v>59</v>
      </c>
      <c r="D26" s="118"/>
      <c r="E26" s="63"/>
      <c r="F26" s="119"/>
      <c r="G26" s="66"/>
    </row>
    <row r="27" spans="1:7" ht="63.75" x14ac:dyDescent="0.2">
      <c r="A27" s="108"/>
      <c r="B27" s="63"/>
      <c r="C27" s="114" t="s">
        <v>76</v>
      </c>
      <c r="D27" s="118"/>
      <c r="E27" s="63"/>
      <c r="F27" s="119"/>
      <c r="G27" s="66"/>
    </row>
    <row r="28" spans="1:7" ht="38.25" x14ac:dyDescent="0.2">
      <c r="A28" s="108"/>
      <c r="B28" s="63"/>
      <c r="C28" s="114" t="s">
        <v>60</v>
      </c>
      <c r="D28" s="118"/>
      <c r="E28" s="63"/>
      <c r="F28" s="119"/>
      <c r="G28" s="66"/>
    </row>
    <row r="29" spans="1:7" x14ac:dyDescent="0.2">
      <c r="A29" s="108"/>
      <c r="B29" s="63"/>
      <c r="C29" s="114" t="s">
        <v>61</v>
      </c>
      <c r="D29" s="118"/>
      <c r="E29" s="63"/>
      <c r="F29" s="119"/>
      <c r="G29" s="66"/>
    </row>
    <row r="30" spans="1:7" x14ac:dyDescent="0.2">
      <c r="A30" s="108"/>
      <c r="B30" s="63"/>
      <c r="C30" s="114" t="s">
        <v>62</v>
      </c>
      <c r="D30" s="118"/>
      <c r="E30" s="63"/>
      <c r="F30" s="119"/>
      <c r="G30" s="66"/>
    </row>
    <row r="31" spans="1:7" x14ac:dyDescent="0.2">
      <c r="A31" s="108"/>
      <c r="B31" s="63"/>
      <c r="C31" s="114" t="s">
        <v>63</v>
      </c>
      <c r="D31" s="118"/>
      <c r="E31" s="63"/>
      <c r="F31" s="119"/>
      <c r="G31" s="66"/>
    </row>
    <row r="32" spans="1:7" x14ac:dyDescent="0.2">
      <c r="A32" s="108"/>
      <c r="B32" s="63"/>
      <c r="C32" s="114" t="s">
        <v>64</v>
      </c>
      <c r="D32" s="118"/>
      <c r="E32" s="63"/>
      <c r="F32" s="119"/>
      <c r="G32" s="66"/>
    </row>
    <row r="33" spans="1:7" x14ac:dyDescent="0.2">
      <c r="A33" s="108"/>
      <c r="B33" s="63"/>
      <c r="C33" s="114" t="s">
        <v>65</v>
      </c>
      <c r="D33" s="118"/>
      <c r="E33" s="63"/>
      <c r="F33" s="119"/>
      <c r="G33" s="66"/>
    </row>
    <row r="34" spans="1:7" x14ac:dyDescent="0.2">
      <c r="A34" s="108"/>
      <c r="B34" s="63"/>
      <c r="C34" s="114" t="s">
        <v>66</v>
      </c>
      <c r="D34" s="118"/>
      <c r="E34" s="63"/>
      <c r="F34" s="119"/>
      <c r="G34" s="66"/>
    </row>
    <row r="35" spans="1:7" x14ac:dyDescent="0.2">
      <c r="A35" s="108"/>
      <c r="B35" s="63"/>
      <c r="C35" s="114" t="s">
        <v>67</v>
      </c>
      <c r="D35" s="118"/>
      <c r="E35" s="63"/>
      <c r="F35" s="119"/>
      <c r="G35" s="66"/>
    </row>
    <row r="36" spans="1:7" x14ac:dyDescent="0.2">
      <c r="A36" s="108"/>
      <c r="B36" s="63"/>
      <c r="C36" s="114" t="s">
        <v>68</v>
      </c>
      <c r="D36" s="118"/>
      <c r="E36" s="63"/>
      <c r="F36" s="119"/>
      <c r="G36" s="66"/>
    </row>
    <row r="37" spans="1:7" x14ac:dyDescent="0.2">
      <c r="A37" s="108"/>
      <c r="B37" s="63"/>
      <c r="C37" s="114" t="s">
        <v>69</v>
      </c>
      <c r="D37" s="118"/>
      <c r="E37" s="63"/>
      <c r="F37" s="119"/>
      <c r="G37" s="66"/>
    </row>
    <row r="38" spans="1:7" x14ac:dyDescent="0.2">
      <c r="A38" s="108"/>
      <c r="B38" s="63"/>
      <c r="C38" s="114" t="s">
        <v>70</v>
      </c>
      <c r="D38" s="118"/>
      <c r="E38" s="63"/>
      <c r="F38" s="119"/>
      <c r="G38" s="66"/>
    </row>
    <row r="39" spans="1:7" ht="25.5" x14ac:dyDescent="0.2">
      <c r="A39" s="108"/>
      <c r="B39" s="63"/>
      <c r="C39" s="114" t="s">
        <v>71</v>
      </c>
      <c r="D39" s="118"/>
      <c r="E39" s="63"/>
      <c r="F39" s="119"/>
      <c r="G39" s="66"/>
    </row>
    <row r="40" spans="1:7" x14ac:dyDescent="0.2">
      <c r="A40" s="108"/>
      <c r="B40" s="63"/>
      <c r="C40" s="114" t="s">
        <v>72</v>
      </c>
      <c r="D40" s="118"/>
      <c r="E40" s="63"/>
      <c r="F40" s="119"/>
      <c r="G40" s="66"/>
    </row>
    <row r="41" spans="1:7" x14ac:dyDescent="0.2">
      <c r="A41" s="108"/>
      <c r="B41" s="63"/>
      <c r="C41" s="114" t="s">
        <v>73</v>
      </c>
      <c r="D41" s="118"/>
      <c r="E41" s="63"/>
      <c r="F41" s="119"/>
      <c r="G41" s="66"/>
    </row>
    <row r="42" spans="1:7" x14ac:dyDescent="0.2">
      <c r="A42" s="108"/>
      <c r="B42" s="63"/>
      <c r="C42" s="114" t="s">
        <v>74</v>
      </c>
      <c r="D42" s="118"/>
      <c r="E42" s="63"/>
      <c r="F42" s="119"/>
      <c r="G42" s="66"/>
    </row>
    <row r="43" spans="1:7" x14ac:dyDescent="0.2">
      <c r="A43" s="108"/>
      <c r="B43" s="63"/>
      <c r="C43" s="114"/>
      <c r="D43" s="120"/>
      <c r="E43" s="63"/>
      <c r="F43" s="121"/>
      <c r="G43" s="66"/>
    </row>
    <row r="44" spans="1:7" ht="38.25" x14ac:dyDescent="0.2">
      <c r="A44" s="110">
        <v>3</v>
      </c>
      <c r="B44" s="110"/>
      <c r="C44" s="122" t="s">
        <v>50</v>
      </c>
      <c r="D44" s="110" t="s">
        <v>21</v>
      </c>
      <c r="E44" s="112">
        <v>1</v>
      </c>
      <c r="F44" s="128"/>
      <c r="G44" s="113">
        <f>E44*F44</f>
        <v>0</v>
      </c>
    </row>
    <row r="45" spans="1:7" x14ac:dyDescent="0.2">
      <c r="A45" s="108"/>
      <c r="B45" s="63"/>
      <c r="C45" s="123"/>
      <c r="D45" s="110"/>
      <c r="E45" s="63"/>
      <c r="F45" s="115"/>
      <c r="G45" s="66"/>
    </row>
    <row r="46" spans="1:7" ht="25.5" x14ac:dyDescent="0.2">
      <c r="A46" s="110">
        <v>4</v>
      </c>
      <c r="B46" s="110"/>
      <c r="C46" s="122" t="s">
        <v>78</v>
      </c>
      <c r="D46" s="110" t="s">
        <v>26</v>
      </c>
      <c r="E46" s="112">
        <v>1</v>
      </c>
      <c r="F46" s="128"/>
      <c r="G46" s="113">
        <f>E46*F46</f>
        <v>0</v>
      </c>
    </row>
    <row r="47" spans="1:7" x14ac:dyDescent="0.2">
      <c r="A47" s="108"/>
      <c r="B47" s="63"/>
      <c r="C47" s="123"/>
      <c r="D47" s="63"/>
      <c r="E47" s="63"/>
      <c r="F47" s="65"/>
      <c r="G47" s="66"/>
    </row>
    <row r="48" spans="1:7" ht="38.25" x14ac:dyDescent="0.2">
      <c r="A48" s="110">
        <v>5</v>
      </c>
      <c r="B48" s="110"/>
      <c r="C48" s="122" t="s">
        <v>75</v>
      </c>
      <c r="D48" s="110" t="s">
        <v>26</v>
      </c>
      <c r="E48" s="112">
        <v>3</v>
      </c>
      <c r="F48" s="128"/>
      <c r="G48" s="113">
        <f>E48*F48</f>
        <v>0</v>
      </c>
    </row>
    <row r="49" spans="1:7" x14ac:dyDescent="0.2">
      <c r="A49" s="108"/>
      <c r="B49" s="63"/>
      <c r="C49" s="123"/>
      <c r="D49" s="110"/>
      <c r="E49" s="63"/>
      <c r="F49" s="115"/>
      <c r="G49" s="66"/>
    </row>
    <row r="50" spans="1:7" x14ac:dyDescent="0.2">
      <c r="A50" s="110">
        <v>6</v>
      </c>
      <c r="B50" s="110"/>
      <c r="C50" s="86" t="s">
        <v>15</v>
      </c>
      <c r="D50" s="110" t="s">
        <v>21</v>
      </c>
      <c r="E50" s="112">
        <v>1</v>
      </c>
      <c r="F50" s="128"/>
      <c r="G50" s="113">
        <f>E50*F50</f>
        <v>0</v>
      </c>
    </row>
    <row r="51" spans="1:7" x14ac:dyDescent="0.2">
      <c r="A51" s="108"/>
      <c r="B51" s="63"/>
      <c r="C51" s="123"/>
      <c r="D51" s="63"/>
      <c r="E51" s="63"/>
      <c r="F51" s="65"/>
      <c r="G51" s="66"/>
    </row>
    <row r="52" spans="1:7" x14ac:dyDescent="0.2">
      <c r="A52" s="110">
        <v>7</v>
      </c>
      <c r="B52" s="110"/>
      <c r="C52" s="122" t="s">
        <v>51</v>
      </c>
      <c r="D52" s="110" t="s">
        <v>27</v>
      </c>
      <c r="E52" s="112">
        <v>10</v>
      </c>
      <c r="F52" s="128"/>
      <c r="G52" s="113">
        <f>E52*F52</f>
        <v>0</v>
      </c>
    </row>
    <row r="53" spans="1:7" x14ac:dyDescent="0.2">
      <c r="A53" s="108"/>
      <c r="B53" s="63"/>
      <c r="C53" s="123"/>
      <c r="D53" s="63"/>
      <c r="E53" s="63"/>
      <c r="F53" s="65"/>
      <c r="G53" s="66"/>
    </row>
    <row r="54" spans="1:7" x14ac:dyDescent="0.2">
      <c r="A54" s="110">
        <v>8</v>
      </c>
      <c r="B54" s="110"/>
      <c r="C54" s="122" t="s">
        <v>77</v>
      </c>
      <c r="D54" s="110" t="s">
        <v>120</v>
      </c>
      <c r="E54" s="112">
        <v>1</v>
      </c>
      <c r="F54" s="128"/>
      <c r="G54" s="113">
        <f>E54*F54</f>
        <v>0</v>
      </c>
    </row>
    <row r="55" spans="1:7" x14ac:dyDescent="0.2">
      <c r="A55" s="108"/>
      <c r="B55" s="63"/>
      <c r="C55" s="123"/>
      <c r="D55" s="63"/>
      <c r="E55" s="63"/>
      <c r="F55" s="65"/>
      <c r="G55" s="66"/>
    </row>
    <row r="56" spans="1:7" x14ac:dyDescent="0.2">
      <c r="A56" s="171">
        <v>9</v>
      </c>
      <c r="B56" s="171"/>
      <c r="C56" s="172" t="s">
        <v>25</v>
      </c>
      <c r="D56" s="171" t="s">
        <v>20</v>
      </c>
      <c r="E56" s="173">
        <v>10</v>
      </c>
      <c r="F56" s="175">
        <f>SUM(G16:G54)</f>
        <v>0</v>
      </c>
      <c r="G56" s="174">
        <f>F56*0.1</f>
        <v>0</v>
      </c>
    </row>
    <row r="57" spans="1:7" ht="13.5" thickBot="1" x14ac:dyDescent="0.25">
      <c r="A57" s="105"/>
      <c r="B57" s="105"/>
      <c r="C57" s="105"/>
      <c r="D57" s="105"/>
      <c r="E57" s="105"/>
      <c r="F57" s="105"/>
      <c r="G57" s="124"/>
    </row>
    <row r="58" spans="1:7" ht="13.5" thickBot="1" x14ac:dyDescent="0.25">
      <c r="A58" s="101"/>
      <c r="B58" s="102"/>
      <c r="C58" s="125" t="s">
        <v>40</v>
      </c>
      <c r="D58" s="126"/>
      <c r="E58" s="104"/>
      <c r="F58" s="127"/>
      <c r="G58" s="97">
        <f>SUM(G16:G57)</f>
        <v>0</v>
      </c>
    </row>
  </sheetData>
  <sheetProtection algorithmName="SHA-512" hashValue="qklaglOOqpYDrQ6pt/Jveo5q/gcKIv4OKLnMQVdWQAYzYnM7PJxYpb5O4XAC/GIviGaJ2h6XOOn4wwkRqMR5lQ==" saltValue="o+/R0h72VUtK71SodGItYg==" spinCount="100000" sheet="1" objects="1" scenarios="1"/>
  <mergeCells count="3">
    <mergeCell ref="C12:D12"/>
    <mergeCell ref="C7:C11"/>
    <mergeCell ref="A1:G1"/>
  </mergeCells>
  <phoneticPr fontId="0" type="noConversion"/>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62299-10C6-4B27-AF29-D6157BCA3819}">
  <dimension ref="A1:E64"/>
  <sheetViews>
    <sheetView workbookViewId="0">
      <selection activeCell="E62" sqref="A1:E62"/>
    </sheetView>
  </sheetViews>
  <sheetFormatPr defaultRowHeight="12.75" x14ac:dyDescent="0.2"/>
  <cols>
    <col min="1" max="1" width="15.28515625" style="3" customWidth="1"/>
    <col min="2" max="2" width="12.85546875" style="3" customWidth="1"/>
    <col min="3" max="3" width="64.7109375" style="3" customWidth="1"/>
    <col min="4" max="4" width="4.140625" style="3" customWidth="1"/>
    <col min="5" max="5" width="23.140625" style="3" bestFit="1" customWidth="1"/>
    <col min="6" max="16384" width="9.140625" style="3"/>
  </cols>
  <sheetData>
    <row r="1" spans="1:5" x14ac:dyDescent="0.2">
      <c r="A1" s="129" t="s">
        <v>132</v>
      </c>
    </row>
    <row r="2" spans="1:5" x14ac:dyDescent="0.2">
      <c r="A2" s="129"/>
    </row>
    <row r="4" spans="1:5" x14ac:dyDescent="0.2">
      <c r="A4" s="130" t="s">
        <v>102</v>
      </c>
      <c r="B4" s="192" t="s">
        <v>101</v>
      </c>
      <c r="C4" s="193"/>
      <c r="D4" s="131"/>
      <c r="E4" s="130" t="s">
        <v>133</v>
      </c>
    </row>
    <row r="5" spans="1:5" ht="13.5" customHeight="1" x14ac:dyDescent="0.2">
      <c r="A5" s="132"/>
      <c r="B5" s="132"/>
      <c r="C5" s="132"/>
      <c r="D5" s="133"/>
      <c r="E5" s="134"/>
    </row>
    <row r="6" spans="1:5" ht="13.5" thickBot="1" x14ac:dyDescent="0.25">
      <c r="A6" s="132"/>
      <c r="B6" s="135" t="s">
        <v>103</v>
      </c>
      <c r="C6" s="136" t="s">
        <v>47</v>
      </c>
      <c r="D6" s="137"/>
      <c r="E6" s="138"/>
    </row>
    <row r="7" spans="1:5" ht="13.5" thickBot="1" x14ac:dyDescent="0.25">
      <c r="A7" s="132"/>
      <c r="B7" s="139">
        <v>1</v>
      </c>
      <c r="C7" s="114" t="s">
        <v>47</v>
      </c>
      <c r="D7" s="140"/>
      <c r="E7" s="1"/>
    </row>
    <row r="8" spans="1:5" x14ac:dyDescent="0.2">
      <c r="A8" s="132"/>
      <c r="B8" s="132"/>
      <c r="C8" s="132"/>
      <c r="D8" s="141"/>
      <c r="E8" s="142"/>
    </row>
    <row r="9" spans="1:5" ht="12" customHeight="1" thickBot="1" x14ac:dyDescent="0.25">
      <c r="A9" s="132"/>
      <c r="B9" s="135" t="s">
        <v>5</v>
      </c>
      <c r="C9" s="136" t="s">
        <v>48</v>
      </c>
      <c r="D9" s="137"/>
      <c r="E9" s="143"/>
    </row>
    <row r="10" spans="1:5" ht="15.75" customHeight="1" thickBot="1" x14ac:dyDescent="0.25">
      <c r="A10" s="132"/>
      <c r="B10" s="139">
        <v>1</v>
      </c>
      <c r="C10" s="114" t="s">
        <v>48</v>
      </c>
      <c r="D10" s="144"/>
      <c r="E10" s="1"/>
    </row>
    <row r="11" spans="1:5" x14ac:dyDescent="0.2">
      <c r="A11" s="132"/>
      <c r="B11" s="132"/>
      <c r="C11" s="145"/>
      <c r="D11" s="146"/>
      <c r="E11" s="147"/>
    </row>
    <row r="12" spans="1:5" ht="13.5" thickBot="1" x14ac:dyDescent="0.25">
      <c r="A12" s="132"/>
      <c r="B12" s="148">
        <v>2</v>
      </c>
      <c r="C12" s="149" t="s">
        <v>104</v>
      </c>
      <c r="D12" s="144"/>
      <c r="E12" s="150"/>
    </row>
    <row r="13" spans="1:5" ht="26.25" thickBot="1" x14ac:dyDescent="0.25">
      <c r="A13" s="132"/>
      <c r="B13" s="151">
        <v>1</v>
      </c>
      <c r="C13" s="123" t="s">
        <v>50</v>
      </c>
      <c r="D13" s="146"/>
      <c r="E13" s="1"/>
    </row>
    <row r="14" spans="1:5" x14ac:dyDescent="0.2">
      <c r="A14" s="132"/>
      <c r="B14" s="151"/>
      <c r="C14" s="123"/>
      <c r="D14" s="146"/>
      <c r="E14" s="152"/>
    </row>
    <row r="15" spans="1:5" ht="13.5" thickBot="1" x14ac:dyDescent="0.25">
      <c r="A15" s="132"/>
      <c r="B15" s="135" t="s">
        <v>9</v>
      </c>
      <c r="C15" s="149" t="s">
        <v>105</v>
      </c>
      <c r="D15" s="137"/>
      <c r="E15" s="143"/>
    </row>
    <row r="16" spans="1:5" ht="26.25" thickBot="1" x14ac:dyDescent="0.25">
      <c r="A16" s="132"/>
      <c r="B16" s="139">
        <v>1</v>
      </c>
      <c r="C16" s="123" t="s">
        <v>78</v>
      </c>
      <c r="D16" s="144"/>
      <c r="E16" s="1"/>
    </row>
    <row r="17" spans="1:5" x14ac:dyDescent="0.2">
      <c r="A17" s="132"/>
      <c r="B17" s="139"/>
      <c r="C17" s="151"/>
      <c r="D17" s="146"/>
      <c r="E17" s="152"/>
    </row>
    <row r="18" spans="1:5" ht="13.5" thickBot="1" x14ac:dyDescent="0.25">
      <c r="A18" s="132"/>
      <c r="B18" s="139" t="s">
        <v>7</v>
      </c>
      <c r="C18" s="153" t="s">
        <v>106</v>
      </c>
      <c r="D18" s="144"/>
      <c r="E18" s="150"/>
    </row>
    <row r="19" spans="1:5" ht="13.5" thickBot="1" x14ac:dyDescent="0.25">
      <c r="A19" s="132"/>
      <c r="B19" s="151">
        <v>1</v>
      </c>
      <c r="C19" s="154" t="s">
        <v>15</v>
      </c>
      <c r="D19" s="146"/>
      <c r="E19" s="1"/>
    </row>
    <row r="20" spans="1:5" x14ac:dyDescent="0.2">
      <c r="A20" s="132"/>
      <c r="B20" s="132"/>
      <c r="C20" s="132"/>
      <c r="D20" s="141"/>
      <c r="E20" s="152"/>
    </row>
    <row r="21" spans="1:5" ht="13.5" thickBot="1" x14ac:dyDescent="0.25">
      <c r="A21" s="132"/>
      <c r="B21" s="135" t="s">
        <v>9</v>
      </c>
      <c r="C21" s="149" t="s">
        <v>51</v>
      </c>
      <c r="D21" s="137"/>
      <c r="E21" s="143"/>
    </row>
    <row r="22" spans="1:5" ht="13.5" thickBot="1" x14ac:dyDescent="0.25">
      <c r="A22" s="132"/>
      <c r="B22" s="139">
        <v>1</v>
      </c>
      <c r="C22" s="123" t="s">
        <v>51</v>
      </c>
      <c r="D22" s="144"/>
      <c r="E22" s="1"/>
    </row>
    <row r="23" spans="1:5" ht="13.5" thickBot="1" x14ac:dyDescent="0.25">
      <c r="D23" s="155"/>
    </row>
    <row r="24" spans="1:5" ht="13.5" thickBot="1" x14ac:dyDescent="0.25">
      <c r="C24" s="156" t="s">
        <v>130</v>
      </c>
      <c r="D24" s="155"/>
      <c r="E24" s="157">
        <f>SUM(E7:E22)</f>
        <v>0</v>
      </c>
    </row>
    <row r="25" spans="1:5" x14ac:dyDescent="0.2">
      <c r="D25" s="155"/>
    </row>
    <row r="26" spans="1:5" x14ac:dyDescent="0.2">
      <c r="A26" s="130" t="s">
        <v>109</v>
      </c>
      <c r="B26" s="192" t="s">
        <v>107</v>
      </c>
      <c r="C26" s="193"/>
      <c r="D26" s="131"/>
      <c r="E26" s="130" t="s">
        <v>133</v>
      </c>
    </row>
    <row r="27" spans="1:5" x14ac:dyDescent="0.2">
      <c r="A27" s="152"/>
      <c r="B27" s="152"/>
      <c r="C27" s="152"/>
      <c r="D27" s="133"/>
      <c r="E27" s="143"/>
    </row>
    <row r="28" spans="1:5" ht="13.5" thickBot="1" x14ac:dyDescent="0.25">
      <c r="A28" s="152"/>
      <c r="B28" s="158" t="s">
        <v>103</v>
      </c>
      <c r="C28" s="159" t="s">
        <v>108</v>
      </c>
      <c r="D28" s="137"/>
      <c r="E28" s="143"/>
    </row>
    <row r="29" spans="1:5" ht="13.5" thickBot="1" x14ac:dyDescent="0.25">
      <c r="A29" s="152"/>
      <c r="B29" s="160">
        <v>1</v>
      </c>
      <c r="C29" s="161" t="s">
        <v>112</v>
      </c>
      <c r="D29" s="144"/>
      <c r="E29" s="1"/>
    </row>
    <row r="30" spans="1:5" x14ac:dyDescent="0.2">
      <c r="A30" s="152"/>
      <c r="B30" s="160"/>
      <c r="C30" s="162"/>
      <c r="D30" s="137"/>
      <c r="E30" s="152"/>
    </row>
    <row r="31" spans="1:5" x14ac:dyDescent="0.2">
      <c r="A31" s="152"/>
      <c r="B31" s="152"/>
      <c r="C31" s="152"/>
      <c r="D31" s="144"/>
      <c r="E31" s="152"/>
    </row>
    <row r="32" spans="1:5" ht="13.5" thickBot="1" x14ac:dyDescent="0.25">
      <c r="A32" s="152"/>
      <c r="B32" s="158" t="s">
        <v>5</v>
      </c>
      <c r="C32" s="159" t="s">
        <v>110</v>
      </c>
      <c r="D32" s="137"/>
      <c r="E32" s="143"/>
    </row>
    <row r="33" spans="1:5" ht="13.5" thickBot="1" x14ac:dyDescent="0.25">
      <c r="A33" s="152"/>
      <c r="B33" s="160">
        <v>1</v>
      </c>
      <c r="C33" s="161" t="s">
        <v>110</v>
      </c>
      <c r="D33" s="144"/>
      <c r="E33" s="1"/>
    </row>
    <row r="34" spans="1:5" x14ac:dyDescent="0.2">
      <c r="A34" s="152"/>
      <c r="B34" s="152"/>
      <c r="C34" s="163"/>
      <c r="D34" s="137"/>
      <c r="E34" s="152"/>
    </row>
    <row r="35" spans="1:5" ht="13.5" thickBot="1" x14ac:dyDescent="0.25">
      <c r="A35" s="152"/>
      <c r="B35" s="164" t="s">
        <v>6</v>
      </c>
      <c r="C35" s="153" t="s">
        <v>106</v>
      </c>
      <c r="D35" s="144"/>
      <c r="E35" s="150"/>
    </row>
    <row r="36" spans="1:5" ht="13.5" thickBot="1" x14ac:dyDescent="0.25">
      <c r="A36" s="152"/>
      <c r="B36" s="162">
        <v>1</v>
      </c>
      <c r="C36" s="154" t="s">
        <v>111</v>
      </c>
      <c r="D36" s="137"/>
      <c r="E36" s="1"/>
    </row>
    <row r="37" spans="1:5" x14ac:dyDescent="0.2">
      <c r="A37" s="152"/>
      <c r="B37" s="152"/>
      <c r="C37" s="152"/>
      <c r="D37" s="144"/>
      <c r="E37" s="152"/>
    </row>
    <row r="38" spans="1:5" ht="13.5" thickBot="1" x14ac:dyDescent="0.25">
      <c r="A38" s="152"/>
      <c r="B38" s="158" t="s">
        <v>9</v>
      </c>
      <c r="C38" s="165" t="s">
        <v>51</v>
      </c>
      <c r="D38" s="137"/>
      <c r="E38" s="143"/>
    </row>
    <row r="39" spans="1:5" ht="13.5" thickBot="1" x14ac:dyDescent="0.25">
      <c r="A39" s="152"/>
      <c r="B39" s="160">
        <v>1</v>
      </c>
      <c r="C39" s="166" t="s">
        <v>51</v>
      </c>
      <c r="D39" s="144"/>
      <c r="E39" s="1"/>
    </row>
    <row r="40" spans="1:5" x14ac:dyDescent="0.2">
      <c r="A40" s="152"/>
      <c r="B40" s="152"/>
      <c r="C40" s="163"/>
      <c r="D40" s="137"/>
      <c r="E40" s="152"/>
    </row>
    <row r="41" spans="1:5" ht="13.5" thickBot="1" x14ac:dyDescent="0.25">
      <c r="D41" s="155"/>
    </row>
    <row r="42" spans="1:5" ht="13.5" thickBot="1" x14ac:dyDescent="0.25">
      <c r="C42" s="156" t="s">
        <v>130</v>
      </c>
      <c r="D42" s="155"/>
      <c r="E42" s="157">
        <f>SUM(E29:E39)</f>
        <v>0</v>
      </c>
    </row>
    <row r="43" spans="1:5" x14ac:dyDescent="0.2">
      <c r="D43" s="155"/>
    </row>
    <row r="44" spans="1:5" x14ac:dyDescent="0.2">
      <c r="A44" s="130" t="s">
        <v>114</v>
      </c>
      <c r="B44" s="192" t="s">
        <v>113</v>
      </c>
      <c r="C44" s="193"/>
      <c r="D44" s="167"/>
      <c r="E44" s="130" t="s">
        <v>133</v>
      </c>
    </row>
    <row r="45" spans="1:5" x14ac:dyDescent="0.2">
      <c r="A45" s="132"/>
      <c r="B45" s="132"/>
      <c r="C45" s="132"/>
      <c r="D45" s="133"/>
      <c r="E45" s="168"/>
    </row>
    <row r="46" spans="1:5" ht="13.5" thickBot="1" x14ac:dyDescent="0.25">
      <c r="A46" s="132"/>
      <c r="B46" s="135" t="s">
        <v>103</v>
      </c>
      <c r="C46" s="136" t="s">
        <v>108</v>
      </c>
      <c r="D46" s="137"/>
      <c r="E46" s="143"/>
    </row>
    <row r="47" spans="1:5" ht="13.5" thickBot="1" x14ac:dyDescent="0.25">
      <c r="A47" s="132"/>
      <c r="B47" s="139">
        <v>1</v>
      </c>
      <c r="C47" s="114" t="s">
        <v>112</v>
      </c>
      <c r="D47" s="144"/>
      <c r="E47" s="1"/>
    </row>
    <row r="48" spans="1:5" x14ac:dyDescent="0.2">
      <c r="A48" s="132"/>
      <c r="B48" s="139"/>
      <c r="C48" s="151"/>
      <c r="D48" s="137"/>
      <c r="E48" s="152"/>
    </row>
    <row r="49" spans="1:5" x14ac:dyDescent="0.2">
      <c r="A49" s="132"/>
      <c r="B49" s="132"/>
      <c r="C49" s="132"/>
      <c r="D49" s="144"/>
      <c r="E49" s="152"/>
    </row>
    <row r="50" spans="1:5" ht="13.5" thickBot="1" x14ac:dyDescent="0.25">
      <c r="A50" s="132"/>
      <c r="B50" s="135" t="s">
        <v>5</v>
      </c>
      <c r="C50" s="136" t="s">
        <v>110</v>
      </c>
      <c r="D50" s="137"/>
      <c r="E50" s="143"/>
    </row>
    <row r="51" spans="1:5" ht="13.5" thickBot="1" x14ac:dyDescent="0.25">
      <c r="A51" s="132"/>
      <c r="B51" s="139">
        <v>1</v>
      </c>
      <c r="C51" s="114" t="s">
        <v>110</v>
      </c>
      <c r="D51" s="144"/>
      <c r="E51" s="1"/>
    </row>
    <row r="52" spans="1:5" x14ac:dyDescent="0.2">
      <c r="A52" s="132"/>
      <c r="B52" s="132"/>
      <c r="C52" s="145"/>
      <c r="D52" s="137"/>
      <c r="E52" s="152"/>
    </row>
    <row r="53" spans="1:5" ht="13.5" thickBot="1" x14ac:dyDescent="0.25">
      <c r="A53" s="132"/>
      <c r="B53" s="148" t="s">
        <v>6</v>
      </c>
      <c r="C53" s="153" t="s">
        <v>106</v>
      </c>
      <c r="D53" s="144"/>
      <c r="E53" s="150"/>
    </row>
    <row r="54" spans="1:5" ht="13.5" thickBot="1" x14ac:dyDescent="0.25">
      <c r="A54" s="132"/>
      <c r="B54" s="151">
        <v>1</v>
      </c>
      <c r="C54" s="154" t="s">
        <v>111</v>
      </c>
      <c r="D54" s="137"/>
      <c r="E54" s="1"/>
    </row>
    <row r="55" spans="1:5" x14ac:dyDescent="0.2">
      <c r="A55" s="132"/>
      <c r="B55" s="132"/>
      <c r="C55" s="132"/>
      <c r="D55" s="144"/>
      <c r="E55" s="152"/>
    </row>
    <row r="56" spans="1:5" ht="13.5" thickBot="1" x14ac:dyDescent="0.25">
      <c r="A56" s="132"/>
      <c r="B56" s="135" t="s">
        <v>9</v>
      </c>
      <c r="C56" s="149" t="s">
        <v>51</v>
      </c>
      <c r="D56" s="137"/>
      <c r="E56" s="143"/>
    </row>
    <row r="57" spans="1:5" ht="13.5" thickBot="1" x14ac:dyDescent="0.25">
      <c r="A57" s="132"/>
      <c r="B57" s="139">
        <v>1</v>
      </c>
      <c r="C57" s="123" t="s">
        <v>51</v>
      </c>
      <c r="D57" s="144"/>
      <c r="E57" s="1"/>
    </row>
    <row r="58" spans="1:5" x14ac:dyDescent="0.2">
      <c r="A58" s="132"/>
      <c r="B58" s="132"/>
      <c r="C58" s="145"/>
      <c r="D58" s="137"/>
      <c r="E58" s="152"/>
    </row>
    <row r="59" spans="1:5" ht="13.5" thickBot="1" x14ac:dyDescent="0.25">
      <c r="D59" s="155"/>
    </row>
    <row r="60" spans="1:5" ht="13.5" thickBot="1" x14ac:dyDescent="0.25">
      <c r="C60" s="169" t="s">
        <v>130</v>
      </c>
      <c r="D60" s="155"/>
      <c r="E60" s="157">
        <f>SUM(E47:E57)</f>
        <v>0</v>
      </c>
    </row>
    <row r="61" spans="1:5" ht="13.5" thickBot="1" x14ac:dyDescent="0.25">
      <c r="D61" s="155"/>
    </row>
    <row r="62" spans="1:5" ht="13.5" thickBot="1" x14ac:dyDescent="0.25">
      <c r="A62" s="194" t="s">
        <v>131</v>
      </c>
      <c r="B62" s="195"/>
      <c r="C62" s="196"/>
      <c r="D62" s="155"/>
      <c r="E62" s="170">
        <f>E24+E42+E60</f>
        <v>0</v>
      </c>
    </row>
    <row r="63" spans="1:5" x14ac:dyDescent="0.2">
      <c r="D63" s="155"/>
    </row>
    <row r="64" spans="1:5" x14ac:dyDescent="0.2">
      <c r="D64" s="155"/>
    </row>
  </sheetData>
  <sheetProtection algorithmName="SHA-512" hashValue="QXLiqZDAKnTqLK+08EkkOY7ue429buBnb9V4xLe6WEfXy1d4QewLIEXg6Thxyq/TdH+b/bhNRnUXzC2AfT/t4g==" saltValue="JtmI0rRGSBglP/XzFro0ew==" spinCount="100000" sheet="1" objects="1" scenarios="1"/>
  <mergeCells count="4">
    <mergeCell ref="B4:C4"/>
    <mergeCell ref="B26:C26"/>
    <mergeCell ref="B44:C44"/>
    <mergeCell ref="A62:C62"/>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860623762D8D42A82A81E3BF3BC857" ma:contentTypeVersion="8" ma:contentTypeDescription="Create a new document." ma:contentTypeScope="" ma:versionID="bc49b7b6c5f3215a2193b610bee3641f">
  <xsd:schema xmlns:xsd="http://www.w3.org/2001/XMLSchema" xmlns:xs="http://www.w3.org/2001/XMLSchema" xmlns:p="http://schemas.microsoft.com/office/2006/metadata/properties" xmlns:ns3="7838d5f6-e2ba-4421-88a9-57a50be323e5" targetNamespace="http://schemas.microsoft.com/office/2006/metadata/properties" ma:root="true" ma:fieldsID="ab2bbc655126211d59cca8a6908cd5b0" ns3:_="">
    <xsd:import namespace="7838d5f6-e2ba-4421-88a9-57a50be323e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38d5f6-e2ba-4421-88a9-57a50be323e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2C6867-7A8A-4BD3-9005-53D318C897E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838d5f6-e2ba-4421-88a9-57a50be323e5"/>
    <ds:schemaRef ds:uri="http://www.w3.org/XML/1998/namespace"/>
    <ds:schemaRef ds:uri="http://purl.org/dc/dcmitype/"/>
  </ds:schemaRefs>
</ds:datastoreItem>
</file>

<file path=customXml/itemProps2.xml><?xml version="1.0" encoding="utf-8"?>
<ds:datastoreItem xmlns:ds="http://schemas.openxmlformats.org/officeDocument/2006/customXml" ds:itemID="{C17111A4-077D-4C77-AB8F-90A498899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38d5f6-e2ba-4421-88a9-57a50be32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089762-961E-42CD-BFDA-160C532F70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Predračunska cena</vt:lpstr>
      <vt:lpstr>RAZSVETLJAVA</vt:lpstr>
      <vt:lpstr>KABINA</vt:lpstr>
      <vt:lpstr>Okvirni terminsko plan</vt:lpstr>
      <vt:lpstr>RAZSVETLJAVA!Print_Area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Danilo</dc:creator>
  <cp:lastModifiedBy>Kocjančič Goran</cp:lastModifiedBy>
  <cp:lastPrinted>2020-06-02T10:03:50Z</cp:lastPrinted>
  <dcterms:created xsi:type="dcterms:W3CDTF">2001-05-02T18:23:20Z</dcterms:created>
  <dcterms:modified xsi:type="dcterms:W3CDTF">2020-06-02T10:05:14Z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0x0101002A860623762D8D42A82A81E3BF3BC857</vt:lpwstr>
  </property>
</Properties>
</file>