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GORAN\JAVNA NAROČILA\JN 186_2020 Posodobitev brezžičnega komunikacijskega sistema\"/>
    </mc:Choice>
  </mc:AlternateContent>
  <xr:revisionPtr revIDLastSave="0" documentId="13_ncr:1_{AB27DA92-7615-4963-A9A8-09E3DAA1359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Predračunska vrednost" sheetId="2" r:id="rId1"/>
    <sheet name="Tehnični pogoj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G7" i="1" l="1"/>
  <c r="G6" i="1"/>
  <c r="G28" i="1" l="1"/>
  <c r="G27" i="1"/>
  <c r="G8" i="1" l="1"/>
  <c r="A7" i="1"/>
  <c r="A8" i="1" s="1"/>
  <c r="A9" i="1" s="1"/>
  <c r="G10" i="1" l="1"/>
  <c r="G9" i="1"/>
  <c r="G12" i="1" s="1"/>
  <c r="B4" i="2" s="1"/>
  <c r="B7" i="2" s="1"/>
  <c r="G18" i="1"/>
  <c r="E30" i="1"/>
  <c r="G30" i="1" s="1"/>
  <c r="E24" i="1"/>
  <c r="G24" i="1" s="1"/>
  <c r="G25" i="1"/>
  <c r="E22" i="1"/>
  <c r="G22" i="1" s="1"/>
  <c r="E23" i="1"/>
  <c r="G23" i="1" s="1"/>
  <c r="E29" i="1"/>
  <c r="G29" i="1" s="1"/>
  <c r="E26" i="1"/>
  <c r="G26" i="1" s="1"/>
  <c r="E21" i="1"/>
  <c r="G21" i="1" s="1"/>
  <c r="E20" i="1"/>
  <c r="G20" i="1" s="1"/>
  <c r="E19" i="1"/>
  <c r="G19" i="1" s="1"/>
  <c r="G32" i="1" l="1"/>
  <c r="B8" i="2" s="1"/>
  <c r="B9" i="2" s="1"/>
  <c r="G13" i="1"/>
  <c r="A19" i="1"/>
  <c r="A20" i="1" s="1"/>
  <c r="A21" i="1" s="1"/>
  <c r="G33" i="1" l="1"/>
  <c r="A22" i="1"/>
  <c r="A23" i="1" s="1"/>
  <c r="A24" i="1" s="1"/>
  <c r="A25" i="1" s="1"/>
  <c r="A26" i="1" s="1"/>
  <c r="A29" i="1" s="1"/>
  <c r="A30" i="1" s="1"/>
  <c r="A10" i="1" l="1"/>
</calcChain>
</file>

<file path=xl/sharedStrings.xml><?xml version="1.0" encoding="utf-8"?>
<sst xmlns="http://schemas.openxmlformats.org/spreadsheetml/2006/main" count="96" uniqueCount="65">
  <si>
    <t>Št.</t>
  </si>
  <si>
    <t>Oprema</t>
  </si>
  <si>
    <t>Enota</t>
  </si>
  <si>
    <t>Količina</t>
  </si>
  <si>
    <t>Cena (enota)</t>
  </si>
  <si>
    <t>Cena (skupaj)</t>
  </si>
  <si>
    <t>kos</t>
  </si>
  <si>
    <t>kpl</t>
  </si>
  <si>
    <t>SKUPAJ (brez DDV):</t>
  </si>
  <si>
    <t>SKUPAJ (z DDV):</t>
  </si>
  <si>
    <t>Opis</t>
  </si>
  <si>
    <t>Brezžična dostopna točka</t>
  </si>
  <si>
    <t xml:space="preserve">Prenapetostna zaščita </t>
  </si>
  <si>
    <t>Nosilec</t>
  </si>
  <si>
    <t>Napajalni kabel</t>
  </si>
  <si>
    <t>Antenski kabel</t>
  </si>
  <si>
    <t>Potrošni material</t>
  </si>
  <si>
    <t>Dvižna košara</t>
  </si>
  <si>
    <t>Dvižna košara ali avtodvigalo za dvig oseb na višino do 20m</t>
  </si>
  <si>
    <t>Vezice, doze, povezovalni kabli, itd</t>
  </si>
  <si>
    <t xml:space="preserve">Demontaža obstoječe in montaža ter priklop nove opreme na višini do 35m, potni stroški </t>
  </si>
  <si>
    <t>Demontaža obstoječe in montaža ter priklop nove opreme, potni stroški</t>
  </si>
  <si>
    <t>Cisco Aironet AIR-AP1572EAC-E-K9 ali ekvivalentna: Brezžična dostopna točka za zunanjo montažo, 802.11ac dual band AP, 4x4:3SS,  E Domena, s štirimi priključnimi konektorji tip N za priklop zunanje antene, 2 x 10/100/1000Base-T</t>
  </si>
  <si>
    <t>AIR-ACCPMK1570-1 ali ekvivalenten: Pole-Mount Kit (Type-1) nosilec za 1570 Serija</t>
  </si>
  <si>
    <t>AIR-CORD-R3P-40UE ali ekvivalenten: Napajalni kabel dolžine 12m za 1520 AC serijo brezžične dostopne točke, EU standard</t>
  </si>
  <si>
    <t>AIR-ANT2588P3M-N ali ekvivalentna: Usmerjena antena za frekvenčno območje 2.4GHz (8dBi) in 5GHz (8dBi) s tremi priključnimi konektorji tipa N in nosilcem za montažo na drog z možnostjo obračanja antene v x in y osi</t>
  </si>
  <si>
    <t>AIR-CAB010LL-N ali ekvivalenten: nizkoizgubni kabel dolžine 3m</t>
  </si>
  <si>
    <t>AIR-ACC245LA-N ali ekvivalentna: Prenapetostna zaščita za frekvenčno področje 2.4GHz in 5GHz s priključnimi konektoji tipa N</t>
  </si>
  <si>
    <t>BREZŽIČNE DOSTOPNE TOČKE</t>
  </si>
  <si>
    <t>Demontaža obstoječe, montaža ter priklop nove opreme, prepis konfiguracije iz obstoječe na novo opremo ter pregled in optimizacija delovanja nove opreme</t>
  </si>
  <si>
    <t>Napajalnik za brezžično dostopno točko</t>
  </si>
  <si>
    <t>Cisco power injector AIR-PWRINJ6= ali ekvivalenten: PoE+ napajlanik za brezžično dosotopno točko C9120AXI-E, 802.3at Power over Ethernet Plus (PoE+), 802.3bt Cisco Universal PoE (Cisco UPOE+, Cisco UPOE®)</t>
  </si>
  <si>
    <t>Cisco Catalyst C9120AXI-E ali ekvivalentna: Brezžična dostopna točka z internimi antenami, Wi-Fi 6 (802.11ax), 4x4:4SS MU-MIMO, paketna agregacija A-MPDU, A-MSDU, AP w/CleanAir,  E Domena, 1 x 100, 1000, 2500 Multigigabit Etherent (RJ-45) - IEEE 802.3bz</t>
  </si>
  <si>
    <t>SFP modul</t>
  </si>
  <si>
    <t>SFP modul za povezavo z omrežnim stikalom v agregacijskem načinu (LAG) 10GBase-LRM</t>
  </si>
  <si>
    <t>Programska oprema Cisco DNA Essential s 3 letno podpora</t>
  </si>
  <si>
    <t>Cisco DNA Essential 3 leta</t>
  </si>
  <si>
    <t>Antena usmerjena</t>
  </si>
  <si>
    <t>WLAN in HA kontroler z vključeno garancijo</t>
  </si>
  <si>
    <t>Cisco Catalyst 9800-40 ali ekvivalenten: WLAN kontroler in dodaten HA kontroler za zagotavljanje visoke razpoložljivosti, povezavna in nastavljena za delovanje v HA načinu za nadzor in upravljanje obstoječih brezžičnih dostopnih točk serije 1560, 1570, 2700, 2800 z nosilci za montažo v rack 19'' omaro, podpora do 2000 brezžičnih dostopnih točk in 32000 klientov, najvišja propustnost 40Gbit/s, do 4096 WLAN-ov, do 4096 VLAN-ov, z licenco za 150 brezžičnih dostopnih točk, 4 x 10GBase-T oz. 10GBase-LX z vključeno 3 letno garancijo</t>
  </si>
  <si>
    <t xml:space="preserve">Brezžična dostopna točka </t>
  </si>
  <si>
    <t>m</t>
  </si>
  <si>
    <t>Dobava in uvlačenje S-FTP kabla</t>
  </si>
  <si>
    <t>Zaključevanje S-FTP kabla</t>
  </si>
  <si>
    <t>Dobava in uvlačenje S-FTP kabla kategorije 6A</t>
  </si>
  <si>
    <t>Zaključevanje kabla (na terenu) s konektorji RJ45 kategorije 6A po standardu TIA 568A. Na strani brezžične dostopne točke mora biti konec kabla zaključen v notranjosti brezžične dostopne točke Cisco Catalyst C9120AXI-E ali ekvivalentna (konektor ne sme biti prevelik)</t>
  </si>
  <si>
    <t>ZAMENJAVA OBSTOJEČEGA WLAN KONTROLERJEV ZA NADZOR IN UPRAVLJANJE BREZŽIČNIH DOSTOPNIH TOČK V LUKI KOPER</t>
  </si>
  <si>
    <t>Ime dela</t>
  </si>
  <si>
    <t>Cena [EUR]</t>
  </si>
  <si>
    <t>*Predračunska cena</t>
  </si>
  <si>
    <t>Predračunska vrednost (brez DDV)</t>
  </si>
  <si>
    <t>DDV 22%</t>
  </si>
  <si>
    <t>Predračunska vrednost (z DDV)</t>
  </si>
  <si>
    <t xml:space="preserve">Vse cene so izražene v evrih. </t>
  </si>
  <si>
    <t>*Predračunska cena je seštevek vseh cen/enoto posamezne postavke.</t>
  </si>
  <si>
    <t xml:space="preserve">Cene in vrednosti so obračunane in zaokrožene na dve (2) decimalki. </t>
  </si>
  <si>
    <t>Datum:</t>
  </si>
  <si>
    <t>Ponudnik:</t>
  </si>
  <si>
    <t>Kraj:</t>
  </si>
  <si>
    <t>(Ime, priimek in podpis pooblaščene osebe)</t>
  </si>
  <si>
    <t>Priloga 1: Predračunska vrednost JN 186/2020 Posodobitev brezžičnega komunikacijskega sistema</t>
  </si>
  <si>
    <t>Rok izvedbe [dni]</t>
  </si>
  <si>
    <t>Tehnični pogoji JN 186/2020 Posodobitev brezžičnega komunikacijskega sistema</t>
  </si>
  <si>
    <t xml:space="preserve">Zamenjava obstoječih WLAN kontrolorjev za nadzor in upravljanje brezžičnih dostopnih točk v Luki koper </t>
  </si>
  <si>
    <t>Zamenjava brezžičnih dostopnih točk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</si>
</sst>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44546A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justify" vertical="center" wrapText="1"/>
    </xf>
    <xf numFmtId="49" fontId="4" fillId="3" borderId="2" xfId="0" applyNumberFormat="1" applyFont="1" applyFill="1" applyBorder="1" applyAlignment="1" applyProtection="1">
      <alignment horizontal="justify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2" fontId="4" fillId="3" borderId="2" xfId="0" applyNumberFormat="1" applyFont="1" applyFill="1" applyBorder="1" applyAlignment="1" applyProtection="1">
      <alignment horizontal="right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0" borderId="21" xfId="0" applyFont="1" applyBorder="1" applyProtection="1"/>
    <xf numFmtId="0" fontId="5" fillId="0" borderId="5" xfId="0" applyFont="1" applyBorder="1" applyProtection="1"/>
    <xf numFmtId="164" fontId="5" fillId="6" borderId="22" xfId="0" applyNumberFormat="1" applyFont="1" applyFill="1" applyBorder="1" applyProtection="1"/>
    <xf numFmtId="164" fontId="5" fillId="0" borderId="22" xfId="0" applyNumberFormat="1" applyFont="1" applyBorder="1" applyProtection="1"/>
    <xf numFmtId="0" fontId="5" fillId="0" borderId="0" xfId="0" applyFont="1" applyBorder="1" applyProtection="1"/>
    <xf numFmtId="0" fontId="2" fillId="4" borderId="1" xfId="0" applyFont="1" applyFill="1" applyBorder="1" applyAlignment="1" applyProtection="1">
      <alignment vertical="center"/>
    </xf>
    <xf numFmtId="0" fontId="0" fillId="4" borderId="2" xfId="0" applyFill="1" applyBorder="1" applyProtection="1"/>
    <xf numFmtId="0" fontId="0" fillId="4" borderId="3" xfId="0" applyFill="1" applyBorder="1" applyProtection="1"/>
    <xf numFmtId="164" fontId="5" fillId="0" borderId="0" xfId="0" applyNumberFormat="1" applyFont="1" applyBorder="1" applyProtection="1"/>
    <xf numFmtId="0" fontId="6" fillId="0" borderId="0" xfId="0" applyFont="1" applyAlignment="1" applyProtection="1">
      <alignment vertical="center" wrapText="1"/>
    </xf>
    <xf numFmtId="0" fontId="6" fillId="0" borderId="19" xfId="0" applyFont="1" applyBorder="1" applyProtection="1"/>
    <xf numFmtId="16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</xf>
    <xf numFmtId="164" fontId="6" fillId="0" borderId="10" xfId="0" applyNumberFormat="1" applyFont="1" applyBorder="1" applyAlignment="1" applyProtection="1">
      <alignment horizontal="center"/>
    </xf>
    <xf numFmtId="0" fontId="6" fillId="0" borderId="11" xfId="0" applyFont="1" applyBorder="1" applyProtection="1"/>
    <xf numFmtId="164" fontId="6" fillId="0" borderId="12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164" fontId="6" fillId="6" borderId="16" xfId="0" applyNumberFormat="1" applyFont="1" applyFill="1" applyBorder="1" applyProtection="1"/>
    <xf numFmtId="0" fontId="6" fillId="0" borderId="17" xfId="0" applyFont="1" applyBorder="1" applyProtection="1"/>
    <xf numFmtId="164" fontId="6" fillId="0" borderId="4" xfId="0" applyNumberFormat="1" applyFont="1" applyBorder="1" applyProtection="1"/>
    <xf numFmtId="0" fontId="6" fillId="0" borderId="18" xfId="0" applyFont="1" applyBorder="1" applyProtection="1"/>
    <xf numFmtId="164" fontId="6" fillId="0" borderId="0" xfId="0" applyNumberFormat="1" applyFont="1" applyProtection="1"/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wrapText="1"/>
    </xf>
    <xf numFmtId="0" fontId="6" fillId="0" borderId="4" xfId="0" applyFont="1" applyBorder="1" applyProtection="1"/>
    <xf numFmtId="1" fontId="6" fillId="5" borderId="4" xfId="0" applyNumberFormat="1" applyFont="1" applyFill="1" applyBorder="1" applyProtection="1">
      <protection locked="0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6" fillId="0" borderId="20" xfId="0" applyFont="1" applyBorder="1" applyAlignment="1" applyProtection="1">
      <alignment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D1B8-E2C1-4F34-825E-FEDE4602BF4F}">
  <dimension ref="A1:B22"/>
  <sheetViews>
    <sheetView tabSelected="1" workbookViewId="0">
      <selection activeCell="A12" sqref="A12:B12"/>
    </sheetView>
  </sheetViews>
  <sheetFormatPr defaultRowHeight="14.25" x14ac:dyDescent="0.2"/>
  <cols>
    <col min="1" max="1" width="59.75" style="2" bestFit="1" customWidth="1"/>
    <col min="2" max="2" width="32.75" style="2" bestFit="1" customWidth="1"/>
    <col min="3" max="16384" width="9" style="2"/>
  </cols>
  <sheetData>
    <row r="1" spans="1:2" x14ac:dyDescent="0.2">
      <c r="A1" s="1" t="s">
        <v>60</v>
      </c>
    </row>
    <row r="2" spans="1:2" ht="15" thickBot="1" x14ac:dyDescent="0.25"/>
    <row r="3" spans="1:2" x14ac:dyDescent="0.2">
      <c r="A3" s="35" t="s">
        <v>47</v>
      </c>
      <c r="B3" s="36" t="s">
        <v>48</v>
      </c>
    </row>
    <row r="4" spans="1:2" ht="25.5" x14ac:dyDescent="0.2">
      <c r="A4" s="37" t="s">
        <v>63</v>
      </c>
      <c r="B4" s="38">
        <f>'Tehnični pogoji'!G12</f>
        <v>0</v>
      </c>
    </row>
    <row r="5" spans="1:2" ht="15" thickBot="1" x14ac:dyDescent="0.25">
      <c r="A5" s="39" t="s">
        <v>64</v>
      </c>
      <c r="B5" s="40">
        <f>'Tehnični pogoji'!G32</f>
        <v>0</v>
      </c>
    </row>
    <row r="6" spans="1:2" ht="15" thickBot="1" x14ac:dyDescent="0.25">
      <c r="A6" s="51" t="s">
        <v>49</v>
      </c>
      <c r="B6" s="52"/>
    </row>
    <row r="7" spans="1:2" ht="15" thickBot="1" x14ac:dyDescent="0.25">
      <c r="A7" s="41" t="s">
        <v>50</v>
      </c>
      <c r="B7" s="42">
        <f>SUM(B4:B5)</f>
        <v>0</v>
      </c>
    </row>
    <row r="8" spans="1:2" ht="15" thickBot="1" x14ac:dyDescent="0.25">
      <c r="A8" s="43" t="s">
        <v>51</v>
      </c>
      <c r="B8" s="44">
        <f>0.22*B7</f>
        <v>0</v>
      </c>
    </row>
    <row r="9" spans="1:2" ht="15" thickBot="1" x14ac:dyDescent="0.25">
      <c r="A9" s="45" t="s">
        <v>52</v>
      </c>
      <c r="B9" s="44">
        <f>B7+B8</f>
        <v>0</v>
      </c>
    </row>
    <row r="10" spans="1:2" x14ac:dyDescent="0.2">
      <c r="A10" s="12"/>
      <c r="B10" s="46"/>
    </row>
    <row r="11" spans="1:2" x14ac:dyDescent="0.2">
      <c r="A11" s="47" t="s">
        <v>53</v>
      </c>
      <c r="B11" s="48"/>
    </row>
    <row r="12" spans="1:2" x14ac:dyDescent="0.2">
      <c r="A12" s="53" t="s">
        <v>54</v>
      </c>
      <c r="B12" s="54"/>
    </row>
    <row r="13" spans="1:2" x14ac:dyDescent="0.2">
      <c r="A13" s="12"/>
      <c r="B13" s="12"/>
    </row>
    <row r="14" spans="1:2" x14ac:dyDescent="0.2">
      <c r="A14" s="34" t="s">
        <v>55</v>
      </c>
      <c r="B14" s="12"/>
    </row>
    <row r="15" spans="1:2" ht="15" thickBot="1" x14ac:dyDescent="0.25">
      <c r="A15" s="12"/>
      <c r="B15" s="12"/>
    </row>
    <row r="16" spans="1:2" ht="15" thickBot="1" x14ac:dyDescent="0.25">
      <c r="A16" s="49" t="s">
        <v>61</v>
      </c>
      <c r="B16" s="50"/>
    </row>
    <row r="17" spans="1:2" x14ac:dyDescent="0.2">
      <c r="A17" s="12"/>
      <c r="B17" s="12"/>
    </row>
    <row r="18" spans="1:2" x14ac:dyDescent="0.2">
      <c r="A18" s="12"/>
      <c r="B18" s="12"/>
    </row>
    <row r="19" spans="1:2" x14ac:dyDescent="0.2">
      <c r="A19" s="31" t="s">
        <v>56</v>
      </c>
      <c r="B19" s="12" t="s">
        <v>57</v>
      </c>
    </row>
    <row r="20" spans="1:2" x14ac:dyDescent="0.2">
      <c r="A20" s="12" t="s">
        <v>58</v>
      </c>
      <c r="B20" s="32"/>
    </row>
    <row r="21" spans="1:2" x14ac:dyDescent="0.2">
      <c r="A21" s="12"/>
      <c r="B21" s="55" t="s">
        <v>59</v>
      </c>
    </row>
    <row r="22" spans="1:2" x14ac:dyDescent="0.2">
      <c r="A22" s="12"/>
      <c r="B22" s="54"/>
    </row>
  </sheetData>
  <sheetProtection algorithmName="SHA-512" hashValue="p7LztSN8gVeuUbwrdRorch/JFT7zdqTKLOEfnVn6R7SQMqmT0QFZ1kwQ/MlDb1Zx1t0j6m0YhYa+XLHfgmH6xA==" saltValue="JgrB7pJmexeHGtMHv1vHrg==" spinCount="100000" sheet="1" objects="1" scenarios="1"/>
  <mergeCells count="3">
    <mergeCell ref="A6:B6"/>
    <mergeCell ref="A12:B12"/>
    <mergeCell ref="B21:B2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workbookViewId="0">
      <selection activeCell="E6" sqref="E6"/>
    </sheetView>
  </sheetViews>
  <sheetFormatPr defaultRowHeight="14.25" x14ac:dyDescent="0.2"/>
  <cols>
    <col min="1" max="1" width="3.5" style="2" bestFit="1" customWidth="1"/>
    <col min="2" max="2" width="20.375" style="2" customWidth="1"/>
    <col min="3" max="3" width="50.375" style="2" customWidth="1"/>
    <col min="4" max="4" width="9" style="2"/>
    <col min="5" max="5" width="7.625" style="2" customWidth="1"/>
    <col min="6" max="6" width="13.875" style="2" customWidth="1"/>
    <col min="7" max="7" width="16" style="2" customWidth="1"/>
    <col min="8" max="8" width="9" style="2"/>
    <col min="9" max="9" width="9.875" style="2" customWidth="1"/>
    <col min="10" max="10" width="10.75" style="2" bestFit="1" customWidth="1"/>
    <col min="11" max="16384" width="9" style="2"/>
  </cols>
  <sheetData>
    <row r="1" spans="1:10" x14ac:dyDescent="0.2">
      <c r="A1" s="1" t="s">
        <v>62</v>
      </c>
    </row>
    <row r="2" spans="1:10" ht="15" thickBot="1" x14ac:dyDescent="0.25"/>
    <row r="3" spans="1:10" ht="45.75" customHeight="1" thickBot="1" x14ac:dyDescent="0.3">
      <c r="A3" s="57" t="s">
        <v>46</v>
      </c>
      <c r="B3" s="58"/>
      <c r="C3" s="58"/>
      <c r="D3" s="58"/>
      <c r="E3" s="58"/>
      <c r="F3" s="58"/>
      <c r="G3" s="59"/>
    </row>
    <row r="4" spans="1:10" ht="20.25" customHeight="1" thickBot="1" x14ac:dyDescent="0.25">
      <c r="A4" s="3"/>
      <c r="B4" s="4"/>
      <c r="C4" s="4"/>
    </row>
    <row r="5" spans="1:10" ht="15" thickBot="1" x14ac:dyDescent="0.25">
      <c r="A5" s="5" t="s">
        <v>0</v>
      </c>
      <c r="B5" s="6" t="s">
        <v>1</v>
      </c>
      <c r="C5" s="7" t="s">
        <v>10</v>
      </c>
      <c r="D5" s="8" t="s">
        <v>2</v>
      </c>
      <c r="E5" s="9" t="s">
        <v>3</v>
      </c>
      <c r="F5" s="10" t="s">
        <v>4</v>
      </c>
      <c r="G5" s="11" t="s">
        <v>5</v>
      </c>
      <c r="I5" s="12"/>
    </row>
    <row r="6" spans="1:10" ht="114.75" x14ac:dyDescent="0.2">
      <c r="A6" s="13">
        <v>1</v>
      </c>
      <c r="B6" s="13" t="s">
        <v>38</v>
      </c>
      <c r="C6" s="13" t="s">
        <v>39</v>
      </c>
      <c r="D6" s="14" t="s">
        <v>6</v>
      </c>
      <c r="E6" s="14">
        <v>1</v>
      </c>
      <c r="F6" s="33"/>
      <c r="G6" s="15">
        <f>E6*F6</f>
        <v>0</v>
      </c>
      <c r="I6" s="12"/>
      <c r="J6" s="16"/>
    </row>
    <row r="7" spans="1:10" ht="25.5" x14ac:dyDescent="0.2">
      <c r="A7" s="17">
        <f>A6+1</f>
        <v>2</v>
      </c>
      <c r="B7" s="13" t="s">
        <v>33</v>
      </c>
      <c r="C7" s="13" t="s">
        <v>34</v>
      </c>
      <c r="D7" s="14" t="s">
        <v>6</v>
      </c>
      <c r="E7" s="14">
        <v>2</v>
      </c>
      <c r="F7" s="33"/>
      <c r="G7" s="15">
        <f>E7*F7</f>
        <v>0</v>
      </c>
      <c r="I7" s="12"/>
    </row>
    <row r="8" spans="1:10" x14ac:dyDescent="0.2">
      <c r="A8" s="17">
        <f>A7+1</f>
        <v>3</v>
      </c>
      <c r="B8" s="13" t="s">
        <v>36</v>
      </c>
      <c r="C8" s="13" t="s">
        <v>35</v>
      </c>
      <c r="D8" s="14" t="s">
        <v>7</v>
      </c>
      <c r="E8" s="14">
        <v>1</v>
      </c>
      <c r="F8" s="33"/>
      <c r="G8" s="15">
        <f t="shared" ref="G8" si="0">E8*F8</f>
        <v>0</v>
      </c>
      <c r="I8" s="12"/>
      <c r="J8" s="16"/>
    </row>
    <row r="9" spans="1:10" ht="38.25" x14ac:dyDescent="0.2">
      <c r="A9" s="17">
        <f>A8+1</f>
        <v>4</v>
      </c>
      <c r="B9" s="17" t="s">
        <v>21</v>
      </c>
      <c r="C9" s="17" t="s">
        <v>29</v>
      </c>
      <c r="D9" s="18" t="s">
        <v>7</v>
      </c>
      <c r="E9" s="18">
        <v>1</v>
      </c>
      <c r="F9" s="33"/>
      <c r="G9" s="15">
        <f t="shared" ref="G9:G10" si="1">E9*F9</f>
        <v>0</v>
      </c>
    </row>
    <row r="10" spans="1:10" x14ac:dyDescent="0.2">
      <c r="A10" s="17">
        <f t="shared" ref="A10" si="2">A9+1</f>
        <v>5</v>
      </c>
      <c r="B10" s="17" t="s">
        <v>16</v>
      </c>
      <c r="C10" s="17" t="s">
        <v>19</v>
      </c>
      <c r="D10" s="18" t="s">
        <v>7</v>
      </c>
      <c r="E10" s="18">
        <v>1</v>
      </c>
      <c r="F10" s="33"/>
      <c r="G10" s="15">
        <f t="shared" si="1"/>
        <v>0</v>
      </c>
    </row>
    <row r="11" spans="1:10" ht="15" x14ac:dyDescent="0.2">
      <c r="A11" s="19"/>
      <c r="B11" s="19"/>
      <c r="C11" s="20"/>
      <c r="D11" s="21"/>
      <c r="E11" s="21"/>
      <c r="F11" s="21"/>
      <c r="G11" s="21"/>
    </row>
    <row r="12" spans="1:10" ht="15" thickBot="1" x14ac:dyDescent="0.25">
      <c r="B12" s="22" t="s">
        <v>8</v>
      </c>
      <c r="C12" s="23"/>
      <c r="D12" s="23"/>
      <c r="E12" s="23"/>
      <c r="F12" s="23"/>
      <c r="G12" s="24">
        <f>SUM(G6:G10)</f>
        <v>0</v>
      </c>
    </row>
    <row r="13" spans="1:10" ht="15.75" thickTop="1" thickBot="1" x14ac:dyDescent="0.25">
      <c r="B13" s="22" t="s">
        <v>9</v>
      </c>
      <c r="C13" s="23"/>
      <c r="D13" s="23"/>
      <c r="E13" s="23"/>
      <c r="F13" s="23"/>
      <c r="G13" s="25">
        <f>G12+G12*0.2</f>
        <v>0</v>
      </c>
    </row>
    <row r="14" spans="1:10" ht="15.75" thickTop="1" thickBot="1" x14ac:dyDescent="0.25">
      <c r="B14" s="26"/>
      <c r="C14" s="26"/>
      <c r="D14" s="26"/>
      <c r="E14" s="26"/>
      <c r="F14" s="26"/>
      <c r="G14" s="26"/>
    </row>
    <row r="15" spans="1:10" ht="39" customHeight="1" thickBot="1" x14ac:dyDescent="0.25">
      <c r="A15" s="27"/>
      <c r="B15" s="56" t="s">
        <v>28</v>
      </c>
      <c r="C15" s="56"/>
      <c r="D15" s="28"/>
      <c r="E15" s="28"/>
      <c r="F15" s="28"/>
      <c r="G15" s="29"/>
    </row>
    <row r="16" spans="1:10" ht="18.75" thickBot="1" x14ac:dyDescent="0.25">
      <c r="A16" s="3"/>
      <c r="B16" s="4"/>
      <c r="C16" s="4"/>
    </row>
    <row r="17" spans="1:10" ht="15" thickBot="1" x14ac:dyDescent="0.25">
      <c r="A17" s="5" t="s">
        <v>0</v>
      </c>
      <c r="B17" s="6" t="s">
        <v>1</v>
      </c>
      <c r="C17" s="7" t="s">
        <v>10</v>
      </c>
      <c r="D17" s="8" t="s">
        <v>2</v>
      </c>
      <c r="E17" s="9" t="s">
        <v>3</v>
      </c>
      <c r="F17" s="10" t="s">
        <v>4</v>
      </c>
      <c r="G17" s="11" t="s">
        <v>5</v>
      </c>
    </row>
    <row r="18" spans="1:10" ht="51" x14ac:dyDescent="0.2">
      <c r="A18" s="13">
        <v>1</v>
      </c>
      <c r="B18" s="13" t="s">
        <v>40</v>
      </c>
      <c r="C18" s="13" t="s">
        <v>22</v>
      </c>
      <c r="D18" s="14" t="s">
        <v>6</v>
      </c>
      <c r="E18" s="14">
        <v>7</v>
      </c>
      <c r="F18" s="33"/>
      <c r="G18" s="15">
        <f t="shared" ref="G18:G24" si="3">E18*F18</f>
        <v>0</v>
      </c>
      <c r="J18" s="16"/>
    </row>
    <row r="19" spans="1:10" ht="25.5" x14ac:dyDescent="0.2">
      <c r="A19" s="17">
        <f>A18+1</f>
        <v>2</v>
      </c>
      <c r="B19" s="17" t="s">
        <v>13</v>
      </c>
      <c r="C19" s="17" t="s">
        <v>23</v>
      </c>
      <c r="D19" s="18" t="s">
        <v>6</v>
      </c>
      <c r="E19" s="18">
        <f>E18</f>
        <v>7</v>
      </c>
      <c r="F19" s="33"/>
      <c r="G19" s="15">
        <f t="shared" si="3"/>
        <v>0</v>
      </c>
      <c r="J19" s="16"/>
    </row>
    <row r="20" spans="1:10" ht="25.5" x14ac:dyDescent="0.2">
      <c r="A20" s="17">
        <f t="shared" ref="A20:A30" si="4">A19+1</f>
        <v>3</v>
      </c>
      <c r="B20" s="17" t="s">
        <v>14</v>
      </c>
      <c r="C20" s="17" t="s">
        <v>24</v>
      </c>
      <c r="D20" s="18" t="s">
        <v>6</v>
      </c>
      <c r="E20" s="18">
        <f>E18</f>
        <v>7</v>
      </c>
      <c r="F20" s="33"/>
      <c r="G20" s="15">
        <f t="shared" si="3"/>
        <v>0</v>
      </c>
      <c r="J20" s="16"/>
    </row>
    <row r="21" spans="1:10" ht="51" x14ac:dyDescent="0.2">
      <c r="A21" s="17">
        <f t="shared" si="4"/>
        <v>4</v>
      </c>
      <c r="B21" s="17" t="s">
        <v>37</v>
      </c>
      <c r="C21" s="17" t="s">
        <v>25</v>
      </c>
      <c r="D21" s="18" t="s">
        <v>6</v>
      </c>
      <c r="E21" s="18">
        <f>E18</f>
        <v>7</v>
      </c>
      <c r="F21" s="33"/>
      <c r="G21" s="15">
        <f t="shared" si="3"/>
        <v>0</v>
      </c>
      <c r="J21" s="16"/>
    </row>
    <row r="22" spans="1:10" x14ac:dyDescent="0.2">
      <c r="A22" s="17">
        <f t="shared" si="4"/>
        <v>5</v>
      </c>
      <c r="B22" s="17" t="s">
        <v>15</v>
      </c>
      <c r="C22" s="17" t="s">
        <v>26</v>
      </c>
      <c r="D22" s="18" t="s">
        <v>6</v>
      </c>
      <c r="E22" s="18">
        <f>3*E18</f>
        <v>21</v>
      </c>
      <c r="F22" s="33"/>
      <c r="G22" s="15">
        <f t="shared" si="3"/>
        <v>0</v>
      </c>
      <c r="J22" s="16"/>
    </row>
    <row r="23" spans="1:10" ht="25.5" x14ac:dyDescent="0.2">
      <c r="A23" s="17">
        <f t="shared" si="4"/>
        <v>6</v>
      </c>
      <c r="B23" s="17" t="s">
        <v>12</v>
      </c>
      <c r="C23" s="17" t="s">
        <v>27</v>
      </c>
      <c r="D23" s="18" t="s">
        <v>6</v>
      </c>
      <c r="E23" s="18">
        <f>3*E18</f>
        <v>21</v>
      </c>
      <c r="F23" s="33"/>
      <c r="G23" s="15">
        <f t="shared" si="3"/>
        <v>0</v>
      </c>
      <c r="J23" s="16"/>
    </row>
    <row r="24" spans="1:10" x14ac:dyDescent="0.2">
      <c r="A24" s="17">
        <f t="shared" si="4"/>
        <v>7</v>
      </c>
      <c r="B24" s="17" t="s">
        <v>17</v>
      </c>
      <c r="C24" s="17" t="s">
        <v>18</v>
      </c>
      <c r="D24" s="18" t="s">
        <v>7</v>
      </c>
      <c r="E24" s="18">
        <f>E18</f>
        <v>7</v>
      </c>
      <c r="F24" s="33"/>
      <c r="G24" s="15">
        <f t="shared" si="3"/>
        <v>0</v>
      </c>
      <c r="J24" s="16"/>
    </row>
    <row r="25" spans="1:10" ht="51" x14ac:dyDescent="0.2">
      <c r="A25" s="17">
        <f t="shared" si="4"/>
        <v>8</v>
      </c>
      <c r="B25" s="13" t="s">
        <v>11</v>
      </c>
      <c r="C25" s="13" t="s">
        <v>32</v>
      </c>
      <c r="D25" s="14" t="s">
        <v>6</v>
      </c>
      <c r="E25" s="14">
        <v>6</v>
      </c>
      <c r="F25" s="33"/>
      <c r="G25" s="15">
        <f>E25*F25</f>
        <v>0</v>
      </c>
      <c r="J25" s="16"/>
    </row>
    <row r="26" spans="1:10" ht="51" x14ac:dyDescent="0.2">
      <c r="A26" s="17">
        <f t="shared" si="4"/>
        <v>9</v>
      </c>
      <c r="B26" s="13" t="s">
        <v>30</v>
      </c>
      <c r="C26" s="13" t="s">
        <v>31</v>
      </c>
      <c r="D26" s="14" t="s">
        <v>6</v>
      </c>
      <c r="E26" s="14">
        <f>E25</f>
        <v>6</v>
      </c>
      <c r="F26" s="33"/>
      <c r="G26" s="15">
        <f>E26*F26</f>
        <v>0</v>
      </c>
      <c r="J26" s="16"/>
    </row>
    <row r="27" spans="1:10" ht="25.5" x14ac:dyDescent="0.2">
      <c r="A27" s="17"/>
      <c r="B27" s="13" t="s">
        <v>42</v>
      </c>
      <c r="C27" s="13" t="s">
        <v>44</v>
      </c>
      <c r="D27" s="14" t="s">
        <v>41</v>
      </c>
      <c r="E27" s="14">
        <v>150</v>
      </c>
      <c r="F27" s="33"/>
      <c r="G27" s="15">
        <f t="shared" ref="G27:G28" si="5">E27*F27</f>
        <v>0</v>
      </c>
      <c r="J27" s="16"/>
    </row>
    <row r="28" spans="1:10" ht="51" x14ac:dyDescent="0.2">
      <c r="A28" s="17"/>
      <c r="B28" s="13" t="s">
        <v>43</v>
      </c>
      <c r="C28" s="13" t="s">
        <v>45</v>
      </c>
      <c r="D28" s="14" t="s">
        <v>6</v>
      </c>
      <c r="E28" s="14">
        <v>6</v>
      </c>
      <c r="F28" s="33"/>
      <c r="G28" s="15">
        <f t="shared" si="5"/>
        <v>0</v>
      </c>
      <c r="J28" s="16"/>
    </row>
    <row r="29" spans="1:10" ht="38.25" x14ac:dyDescent="0.2">
      <c r="A29" s="17">
        <f>A26+1</f>
        <v>10</v>
      </c>
      <c r="B29" s="17" t="s">
        <v>21</v>
      </c>
      <c r="C29" s="17" t="s">
        <v>20</v>
      </c>
      <c r="D29" s="18" t="s">
        <v>7</v>
      </c>
      <c r="E29" s="18">
        <f>E18+E25</f>
        <v>13</v>
      </c>
      <c r="F29" s="33"/>
      <c r="G29" s="15">
        <f t="shared" ref="G29:G30" si="6">E29*F29</f>
        <v>0</v>
      </c>
      <c r="J29" s="16"/>
    </row>
    <row r="30" spans="1:10" x14ac:dyDescent="0.2">
      <c r="A30" s="17">
        <f t="shared" si="4"/>
        <v>11</v>
      </c>
      <c r="B30" s="17" t="s">
        <v>16</v>
      </c>
      <c r="C30" s="17" t="s">
        <v>19</v>
      </c>
      <c r="D30" s="18" t="s">
        <v>7</v>
      </c>
      <c r="E30" s="18">
        <f>E18+E25</f>
        <v>13</v>
      </c>
      <c r="F30" s="33"/>
      <c r="G30" s="15">
        <f t="shared" si="6"/>
        <v>0</v>
      </c>
    </row>
    <row r="31" spans="1:10" ht="15" x14ac:dyDescent="0.2">
      <c r="A31" s="19"/>
      <c r="B31" s="19"/>
      <c r="C31" s="20"/>
      <c r="D31" s="21"/>
      <c r="E31" s="21"/>
      <c r="F31" s="21"/>
      <c r="G31" s="21"/>
    </row>
    <row r="32" spans="1:10" ht="15" thickBot="1" x14ac:dyDescent="0.25">
      <c r="B32" s="22" t="s">
        <v>8</v>
      </c>
      <c r="C32" s="23"/>
      <c r="D32" s="23"/>
      <c r="E32" s="23"/>
      <c r="F32" s="23"/>
      <c r="G32" s="24">
        <f>SUM(G18:G30)</f>
        <v>0</v>
      </c>
    </row>
    <row r="33" spans="2:7" ht="15.75" thickTop="1" thickBot="1" x14ac:dyDescent="0.25">
      <c r="B33" s="22" t="s">
        <v>9</v>
      </c>
      <c r="C33" s="23"/>
      <c r="D33" s="23"/>
      <c r="E33" s="23"/>
      <c r="F33" s="23"/>
      <c r="G33" s="25">
        <f>G32+G32*0.2</f>
        <v>0</v>
      </c>
    </row>
    <row r="34" spans="2:7" ht="14.25" customHeight="1" thickTop="1" x14ac:dyDescent="0.2">
      <c r="B34" s="26"/>
      <c r="C34" s="26"/>
      <c r="D34" s="26"/>
      <c r="E34" s="26"/>
      <c r="F34" s="26"/>
      <c r="G34" s="30"/>
    </row>
    <row r="36" spans="2:7" x14ac:dyDescent="0.2">
      <c r="B36" s="31" t="s">
        <v>56</v>
      </c>
      <c r="C36" s="12" t="s">
        <v>57</v>
      </c>
    </row>
    <row r="37" spans="2:7" x14ac:dyDescent="0.2">
      <c r="B37" s="12" t="s">
        <v>58</v>
      </c>
      <c r="C37" s="32"/>
    </row>
    <row r="38" spans="2:7" x14ac:dyDescent="0.2">
      <c r="B38" s="12"/>
      <c r="C38" s="55" t="s">
        <v>59</v>
      </c>
    </row>
    <row r="39" spans="2:7" x14ac:dyDescent="0.2">
      <c r="B39" s="12"/>
      <c r="C39" s="54"/>
    </row>
  </sheetData>
  <sheetProtection algorithmName="SHA-512" hashValue="ErBh9NkIVXCqCWTSSQyxS40e1tGbz4+js6aa6xA4VuhIj8QkzRDrOgLTl6ed4rIQ4HPPm3hhl+M3KY0lpkhgAg==" saltValue="cZqb3+2pcYiSwzxMDVIRpg==" spinCount="100000" sheet="1" objects="1" scenarios="1"/>
  <mergeCells count="3">
    <mergeCell ref="B15:C15"/>
    <mergeCell ref="C38:C39"/>
    <mergeCell ref="A3:G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Predračunska vrednost</vt:lpstr>
      <vt:lpstr>Tehnični pogoji</vt:lpstr>
    </vt:vector>
  </TitlesOfParts>
  <Company>Actual I.T.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Raubar Edvin</dc:creator>
  <cp:lastModifiedBy>Kocjančič Goran</cp:lastModifiedBy>
  <cp:lastPrinted>2020-06-04T07:46:48Z</cp:lastPrinted>
  <dcterms:created xsi:type="dcterms:W3CDTF">2017-07-11T13:48:11Z</dcterms:created>
  <dcterms:modified xsi:type="dcterms:W3CDTF">2020-06-04T07:50:51Z</dcterms:modified>
</cp:coreProperties>
</file>