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Z:\Področje nabave\Hrovat Katarina\rd\JN-115-2021-arehol-razisk-ankar-bonifika\"/>
    </mc:Choice>
  </mc:AlternateContent>
  <xr:revisionPtr revIDLastSave="0" documentId="13_ncr:1_{A291040C-BE24-4E74-85EE-0774E418A32D}" xr6:coauthVersionLast="45" xr6:coauthVersionMax="45" xr10:uidLastSave="{00000000-0000-0000-0000-000000000000}"/>
  <bookViews>
    <workbookView xWindow="-120" yWindow="-120" windowWidth="29040" windowHeight="15840" tabRatio="991" xr2:uid="{00000000-000D-0000-FFFF-FFFF00000000}"/>
  </bookViews>
  <sheets>
    <sheet name="Rekapitulacija" sheetId="1" r:id="rId1"/>
    <sheet name="izkopavanja" sheetId="21" r:id="rId2"/>
  </sheets>
  <externalReferences>
    <externalReference r:id="rId3"/>
    <externalReference r:id="rId4"/>
    <externalReference r:id="rId5"/>
  </externalReferences>
  <definedNames>
    <definedName name="_dol2">#REF!</definedName>
    <definedName name="_hx2">#REF!</definedName>
    <definedName name="A">#REF!</definedName>
    <definedName name="CEVICU">#REF!</definedName>
    <definedName name="cevicu2">#REF!</definedName>
    <definedName name="CEVIJE">#REF!</definedName>
    <definedName name="CEVINIRO">#REF!</definedName>
    <definedName name="ceviniro2">#REF!</definedName>
    <definedName name="do">#REF!</definedName>
    <definedName name="DobMont">[1]OSNOVA!$B$38</definedName>
    <definedName name="DOL">#REF!</definedName>
    <definedName name="DOL?">#REF!</definedName>
    <definedName name="DOO">#REF!</definedName>
    <definedName name="ental">#REF!</definedName>
    <definedName name="ENTALPIJA">#REF!</definedName>
    <definedName name="Excel_BuiltIn_Database">[2]Sottocentrale!$A$2:$H$1009</definedName>
    <definedName name="grad_rekap_">#REF!</definedName>
    <definedName name="HX">#REF!</definedName>
    <definedName name="KANALI">#REF!</definedName>
    <definedName name="kanali2">#REF!</definedName>
    <definedName name="KVSV5328A">#REF!</definedName>
    <definedName name="KVSV5329A">#REF!</definedName>
    <definedName name="NAP">#REF!</definedName>
    <definedName name="PODATKI">#REF!</definedName>
    <definedName name="PPENT">#REF!</definedName>
    <definedName name="PPVOL">#REF!</definedName>
    <definedName name="_xlnm.Print_Area" localSheetId="1">izkopavanja!$A$1:$F$36</definedName>
    <definedName name="_xlnm.Print_Area" localSheetId="0">Rekapitulacija!$A$1:$D$23</definedName>
    <definedName name="Print_Area_MI">#REF!</definedName>
    <definedName name="Print_Area_MI2">#REF!</definedName>
    <definedName name="VISZR">#REF!</definedName>
    <definedName name="xx">'[3]CEHLKL-6-12'!$B$12:$H$997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1" l="1"/>
  <c r="F33" i="21"/>
  <c r="F30" i="21"/>
  <c r="F27" i="21"/>
  <c r="F24" i="21"/>
  <c r="F21" i="21"/>
  <c r="F18" i="21"/>
  <c r="F15" i="21"/>
  <c r="F36" i="21" l="1"/>
  <c r="D17" i="1"/>
  <c r="D14" i="1"/>
  <c r="D13" i="1"/>
  <c r="D12" i="1"/>
  <c r="D11" i="1"/>
  <c r="D10" i="1"/>
  <c r="D9" i="1"/>
  <c r="D6" i="1"/>
  <c r="D15" i="1" l="1"/>
  <c r="D19" i="1" s="1"/>
  <c r="F11" i="21"/>
  <c r="F35" i="21"/>
  <c r="D22" i="1" l="1"/>
  <c r="C15" i="1"/>
</calcChain>
</file>

<file path=xl/sharedStrings.xml><?xml version="1.0" encoding="utf-8"?>
<sst xmlns="http://schemas.openxmlformats.org/spreadsheetml/2006/main" count="60" uniqueCount="51">
  <si>
    <t>INVESTITOR:  LUKA KOPER d.d.</t>
  </si>
  <si>
    <t>1.</t>
  </si>
  <si>
    <t>2.</t>
  </si>
  <si>
    <t>3.</t>
  </si>
  <si>
    <t>4.</t>
  </si>
  <si>
    <t>a.</t>
  </si>
  <si>
    <t>SKUPAJ Z NEPREDVIDENIMI DELI brez DDV:</t>
  </si>
  <si>
    <t xml:space="preserve">POPIS DEL </t>
  </si>
  <si>
    <t>Testni izkop</t>
  </si>
  <si>
    <t>KPL</t>
  </si>
  <si>
    <t>Arheološka izkopavanja</t>
  </si>
  <si>
    <r>
      <t>Arheološka izkopavanja</t>
    </r>
    <r>
      <rPr>
        <sz val="11"/>
        <color theme="1"/>
        <rFont val="Tahoma"/>
        <family val="2"/>
        <charset val="238"/>
      </rPr>
      <t xml:space="preserve"> (parc. št.: 799/32, 799/53, 799/58, 805/5 k.o. Ankaran)</t>
    </r>
  </si>
  <si>
    <t>Izvedejo se izkopavanja šestih izkopnih polj:</t>
  </si>
  <si>
    <t>a</t>
  </si>
  <si>
    <t xml:space="preserve">POLJE 2: </t>
  </si>
  <si>
    <t xml:space="preserve">POLJE 3: </t>
  </si>
  <si>
    <t>-	površina izkopavanja: 225 m2 
-	povprečna globina izkopavanja: 0,80 m 
-	strojni stratigrafski izkop: 112,5 m3 depozitov 
-	ročni stratigrafski izkop: 67,5 m3 depozitov</t>
  </si>
  <si>
    <t>-	površina izkopavanja: 150 m2 
-	povprečna globina izkopavanja: 3 m 
-	strojni stratigrafski izkop: 430 m3 depozitov 
-	ročni stratigrafski izkop: 20 m3 depozitov</t>
  </si>
  <si>
    <t>b.</t>
  </si>
  <si>
    <t>c.</t>
  </si>
  <si>
    <t xml:space="preserve">POLJE 4: </t>
  </si>
  <si>
    <t>-	površina izkopavanja: 400 m2 
-	povprečna globina izkopavanja: 1 m 
-	strojni stratigrafski izkop: 280 m3 depozitov 
-	ročni stratigrafski izkop: 120 m3 depozitov</t>
  </si>
  <si>
    <t>d.</t>
  </si>
  <si>
    <t xml:space="preserve">POLJE 6: </t>
  </si>
  <si>
    <t>e.</t>
  </si>
  <si>
    <t xml:space="preserve">POLJE 7: </t>
  </si>
  <si>
    <t>f.</t>
  </si>
  <si>
    <t xml:space="preserve">POLJE 8: </t>
  </si>
  <si>
    <t xml:space="preserve">-	površina izkopavanja: 400 m2 
-	povprečna globina izkopavanja: 2,50 m 
-	strojni stratigrafski izkop: 840 m3 depozitov 
-	ročni stratigrafski izkop: 160 m3 depozitov 
-	dodaten strojni izkop: 6 m3 depozitov  </t>
  </si>
  <si>
    <t>REKAPITULACIJA</t>
  </si>
  <si>
    <t>b</t>
  </si>
  <si>
    <t>c</t>
  </si>
  <si>
    <t>d</t>
  </si>
  <si>
    <t>e</t>
  </si>
  <si>
    <t>f</t>
  </si>
  <si>
    <t>POLJE 2</t>
  </si>
  <si>
    <t>POLJE 3</t>
  </si>
  <si>
    <t>POLJE 4</t>
  </si>
  <si>
    <t>POLJE 6</t>
  </si>
  <si>
    <t>POLJE 7</t>
  </si>
  <si>
    <t>POLJE 8</t>
  </si>
  <si>
    <t>SKUPAJ VSA DELA</t>
  </si>
  <si>
    <t xml:space="preserve">Poizkopovalna obdelava arhiva najdišča </t>
  </si>
  <si>
    <t>10% nepredvidena dela</t>
  </si>
  <si>
    <t>V ceni na enoto mere je potrebno vkalkulirati vse stroške za izvedbo raziskav skladno z zgoraj navedeno dopolnitvijo kulturnovarstvenih pogojev, potrebne razširitve izkopov testnih jarkov za zagotovitev varnega dela, pridobitev kulturnovarstvenega soglasja za raziskavo in odstranitev arheološke ostaline in ostalo navedeno v razpisni dokumentaciji.</t>
  </si>
  <si>
    <t xml:space="preserve">Predhodne arheološke raziskave na podlagi dopolnitve kulturnovarstvenih pogojev ZVKDS, OE Piran, št. 35104-0590/2018/4 izdanih dne 6. 7. 2020 </t>
  </si>
  <si>
    <r>
      <t xml:space="preserve">Arheološki testni izkop </t>
    </r>
    <r>
      <rPr>
        <sz val="11"/>
        <rFont val="Tahoma"/>
        <family val="2"/>
        <charset val="238"/>
      </rPr>
      <t>(parc. št. 799/34 k.o. Ankaran)</t>
    </r>
  </si>
  <si>
    <t>Izvedba strojnega izkopa treh testnih jarkov velikosti 20m x 3m. Testne jarke se geodetsko umesti  v prostor skladno z zahtevami konservatorja. Jarke se izkoplje do globine, na kateri se ugotovi prisotnost arheoloških ostalin, na izbranih mestih pa do geološke podlage. (SKUPNA POVRŠINA 180 M2)</t>
  </si>
  <si>
    <t xml:space="preserve">-	površina izkopavanja: 225 m2 
-	povprečna globina izkopavanja: 0,80 m 
-	strojni stratigrafski izkop: 112,5 m3 depozitov 
-	ročni stratigrafski izkop: 67,5 m3 depozitov  </t>
  </si>
  <si>
    <t xml:space="preserve">-	površina izkopavanja: 400 m2 
-	povprečna globina izkopavanja: 1 m 
-	strojni stratigrafski izkop: 280 m3 depozitov 
-	ročni stratigrafski izkop: 120 m3 depozitov  </t>
  </si>
  <si>
    <t>Izdelava prvega strokovnega poročila. Izvedba vseh postopkov skladno z zapisnikom komisije za poterensko obdelavo arhiva arheološkega najdišča, ki so potrebni za izdelavo končnega strokovnega poročila o raziskavah ter predajo arhiva najdišča pristojnemu muzeju. Izdelava končnega strokovnega poročila.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</si>
</sst>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\ _€_-;\-* #,##0.00\ _€_-;_-* \-??\ _€_-;_-@_-"/>
    <numFmt numFmtId="165" formatCode="_-* #,##0.00\ _S_I_T_-;\-* #,##0.00\ _S_I_T_-;_-* \-??\ _S_I_T_-;_-@_-"/>
    <numFmt numFmtId="166" formatCode="\$#,##0\ ;&quot;($&quot;#,##0\)"/>
    <numFmt numFmtId="167" formatCode="m&quot;ont&quot;h\ d&quot;, &quot;yyyy"/>
    <numFmt numFmtId="168" formatCode="_(* #,##0_);_(* \(#,##0\);_(* \-_);_(@_)"/>
    <numFmt numFmtId="169" formatCode="_(* #,##0.00_);_(* \(#,##0.00\);_(* \-??_);_(@_)"/>
    <numFmt numFmtId="170" formatCode="#,#00"/>
    <numFmt numFmtId="171" formatCode="#,"/>
    <numFmt numFmtId="172" formatCode="0\ %"/>
    <numFmt numFmtId="173" formatCode="&quot;L. &quot;#,##0;[Red]&quot;-L. &quot;#,##0"/>
    <numFmt numFmtId="174" formatCode="_-* #,##0.00&quot; SIT&quot;_-;\-* #,##0.00&quot; SIT&quot;_-;_-* \-??&quot; SIT&quot;_-;_-@_-"/>
    <numFmt numFmtId="175" formatCode="_(\$* #,##0_);_(\$* \(#,##0\);_(\$* \-_);_(@_)"/>
    <numFmt numFmtId="176" formatCode="_(\$* #,##0.00_);_(\$* \(#,##0.00\);_(\$* \-??_);_(@_)"/>
    <numFmt numFmtId="177" formatCode="_-* #,##0.00\ &quot;SIT&quot;_-;\-* #,##0.00\ &quot;SIT&quot;_-;_-* &quot;-&quot;??\ &quot;SIT&quot;_-;_-@_-"/>
    <numFmt numFmtId="178" formatCode="#,##0.00\ &quot;€&quot;"/>
  </numFmts>
  <fonts count="39" x14ac:knownFonts="1"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"/>
      <color indexed="8"/>
      <name val="Courier New"/>
      <family val="1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8"/>
      <color indexed="24"/>
      <name val="Arial"/>
      <family val="2"/>
      <charset val="238"/>
    </font>
    <font>
      <b/>
      <sz val="13"/>
      <color indexed="56"/>
      <name val="Calibri"/>
      <family val="2"/>
      <charset val="238"/>
    </font>
    <font>
      <b/>
      <sz val="12"/>
      <color indexed="24"/>
      <name val="Arial"/>
      <family val="2"/>
      <charset val="238"/>
    </font>
    <font>
      <b/>
      <sz val="11"/>
      <color indexed="56"/>
      <name val="Calibri"/>
      <family val="2"/>
      <charset val="238"/>
    </font>
    <font>
      <b/>
      <sz val="1"/>
      <color indexed="8"/>
      <name val="Courier New"/>
      <family val="1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2"/>
      <name val="Courier New"/>
      <family val="1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04"/>
      <scheme val="minor"/>
    </font>
    <font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11"/>
      <color theme="1"/>
      <name val="Tahom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64" fontId="29" fillId="0" borderId="0" applyFill="0" applyBorder="0" applyAlignment="0" applyProtection="0"/>
    <xf numFmtId="165" fontId="29" fillId="0" borderId="0" applyFill="0" applyBorder="0" applyAlignment="0" applyProtection="0"/>
    <xf numFmtId="3" fontId="29" fillId="0" borderId="0" applyFill="0" applyBorder="0" applyAlignment="0" applyProtection="0"/>
    <xf numFmtId="166" fontId="29" fillId="0" borderId="0" applyFill="0" applyBorder="0" applyAlignment="0" applyProtection="0"/>
    <xf numFmtId="167" fontId="10" fillId="0" borderId="0">
      <protection locked="0"/>
    </xf>
    <xf numFmtId="168" fontId="29" fillId="0" borderId="0" applyFill="0" applyBorder="0" applyAlignment="0" applyProtection="0"/>
    <xf numFmtId="169" fontId="29" fillId="0" borderId="0" applyFill="0" applyBorder="0" applyAlignment="0" applyProtection="0"/>
    <xf numFmtId="0" fontId="11" fillId="0" borderId="0" applyNumberFormat="0" applyFill="0" applyBorder="0" applyAlignment="0" applyProtection="0"/>
    <xf numFmtId="170" fontId="10" fillId="0" borderId="0">
      <protection locked="0"/>
    </xf>
    <xf numFmtId="0" fontId="12" fillId="0" borderId="0" applyNumberFormat="0"/>
    <xf numFmtId="0" fontId="29" fillId="0" borderId="0" applyNumberFormat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171" fontId="19" fillId="0" borderId="0">
      <protection locked="0"/>
    </xf>
    <xf numFmtId="171" fontId="19" fillId="0" borderId="0">
      <protection locked="0"/>
    </xf>
    <xf numFmtId="0" fontId="20" fillId="7" borderId="1" applyNumberFormat="0" applyAlignment="0" applyProtection="0"/>
    <xf numFmtId="0" fontId="21" fillId="0" borderId="7" applyNumberFormat="0" applyFill="0" applyAlignment="0" applyProtection="0"/>
    <xf numFmtId="0" fontId="12" fillId="0" borderId="0"/>
    <xf numFmtId="0" fontId="5" fillId="0" borderId="0"/>
    <xf numFmtId="0" fontId="29" fillId="0" borderId="0"/>
    <xf numFmtId="0" fontId="4" fillId="0" borderId="0"/>
    <xf numFmtId="0" fontId="22" fillId="22" borderId="0" applyNumberFormat="0" applyBorder="0" applyAlignment="0" applyProtection="0"/>
    <xf numFmtId="0" fontId="29" fillId="0" borderId="0"/>
    <xf numFmtId="0" fontId="29" fillId="0" borderId="0"/>
    <xf numFmtId="0" fontId="12" fillId="0" borderId="0"/>
    <xf numFmtId="0" fontId="29" fillId="0" borderId="0"/>
    <xf numFmtId="0" fontId="23" fillId="0" borderId="0"/>
    <xf numFmtId="0" fontId="29" fillId="23" borderId="8" applyNumberFormat="0" applyAlignment="0" applyProtection="0"/>
    <xf numFmtId="0" fontId="24" fillId="20" borderId="6" applyNumberFormat="0" applyAlignment="0" applyProtection="0"/>
    <xf numFmtId="172" fontId="29" fillId="0" borderId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3" fontId="29" fillId="0" borderId="0" applyFill="0" applyBorder="0" applyAlignment="0" applyProtection="0"/>
    <xf numFmtId="174" fontId="29" fillId="0" borderId="0" applyFill="0" applyBorder="0" applyAlignment="0" applyProtection="0"/>
    <xf numFmtId="177" fontId="4" fillId="0" borderId="0" applyFont="0" applyFill="0" applyBorder="0" applyAlignment="0" applyProtection="0"/>
    <xf numFmtId="165" fontId="29" fillId="0" borderId="0" applyFill="0" applyBorder="0" applyAlignment="0" applyProtection="0"/>
    <xf numFmtId="175" fontId="29" fillId="0" borderId="0" applyFill="0" applyBorder="0" applyAlignment="0" applyProtection="0"/>
    <xf numFmtId="176" fontId="29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/>
    <xf numFmtId="0" fontId="33" fillId="0" borderId="0"/>
    <xf numFmtId="0" fontId="34" fillId="0" borderId="0"/>
    <xf numFmtId="9" fontId="33" fillId="0" borderId="0" applyFont="0" applyFill="0" applyBorder="0" applyAlignment="0" applyProtection="0"/>
    <xf numFmtId="0" fontId="33" fillId="0" borderId="0"/>
    <xf numFmtId="9" fontId="4" fillId="0" borderId="0" applyFont="0" applyFill="0" applyBorder="0" applyAlignment="0" applyProtection="0"/>
    <xf numFmtId="0" fontId="35" fillId="0" borderId="0"/>
  </cellStyleXfs>
  <cellXfs count="66">
    <xf numFmtId="0" fontId="0" fillId="0" borderId="0" xfId="0"/>
    <xf numFmtId="0" fontId="31" fillId="0" borderId="0" xfId="0" applyFont="1" applyAlignment="1" applyProtection="1"/>
    <xf numFmtId="0" fontId="32" fillId="0" borderId="0" xfId="0" applyFont="1" applyBorder="1" applyAlignment="1" applyProtection="1">
      <alignment wrapText="1"/>
    </xf>
    <xf numFmtId="0" fontId="31" fillId="0" borderId="0" xfId="0" applyFont="1" applyAlignment="1" applyProtection="1">
      <alignment wrapText="1"/>
    </xf>
    <xf numFmtId="0" fontId="31" fillId="0" borderId="0" xfId="0" applyFont="1" applyProtection="1"/>
    <xf numFmtId="0" fontId="31" fillId="0" borderId="0" xfId="0" applyFont="1" applyBorder="1" applyAlignment="1" applyProtection="1">
      <alignment wrapText="1"/>
    </xf>
    <xf numFmtId="4" fontId="32" fillId="0" borderId="0" xfId="0" applyNumberFormat="1" applyFont="1" applyBorder="1" applyAlignment="1" applyProtection="1">
      <alignment horizontal="right" wrapText="1"/>
    </xf>
    <xf numFmtId="0" fontId="32" fillId="0" borderId="0" xfId="0" applyFont="1" applyAlignment="1" applyProtection="1">
      <alignment wrapText="1"/>
    </xf>
    <xf numFmtId="4" fontId="32" fillId="0" borderId="0" xfId="0" applyNumberFormat="1" applyFont="1" applyBorder="1" applyAlignment="1" applyProtection="1">
      <alignment horizontal="right"/>
    </xf>
    <xf numFmtId="0" fontId="32" fillId="0" borderId="0" xfId="0" applyFont="1" applyAlignment="1" applyProtection="1"/>
    <xf numFmtId="0" fontId="32" fillId="0" borderId="0" xfId="0" applyFont="1" applyProtection="1"/>
    <xf numFmtId="4" fontId="31" fillId="0" borderId="0" xfId="0" applyNumberFormat="1" applyFont="1" applyBorder="1" applyAlignment="1" applyProtection="1">
      <alignment horizontal="right" wrapText="1"/>
    </xf>
    <xf numFmtId="0" fontId="32" fillId="0" borderId="0" xfId="0" applyFont="1" applyFill="1" applyBorder="1" applyAlignment="1" applyProtection="1">
      <alignment wrapText="1"/>
    </xf>
    <xf numFmtId="4" fontId="32" fillId="0" borderId="12" xfId="0" applyNumberFormat="1" applyFont="1" applyFill="1" applyBorder="1" applyAlignment="1" applyProtection="1">
      <alignment horizontal="right" wrapText="1"/>
    </xf>
    <xf numFmtId="4" fontId="31" fillId="0" borderId="0" xfId="0" applyNumberFormat="1" applyFont="1" applyProtection="1"/>
    <xf numFmtId="0" fontId="31" fillId="0" borderId="0" xfId="0" applyFont="1" applyBorder="1" applyAlignment="1" applyProtection="1">
      <alignment vertical="top" wrapText="1"/>
    </xf>
    <xf numFmtId="4" fontId="31" fillId="24" borderId="0" xfId="0" applyNumberFormat="1" applyFont="1" applyFill="1" applyBorder="1" applyAlignment="1" applyProtection="1">
      <alignment horizontal="right" vertical="top" wrapText="1"/>
    </xf>
    <xf numFmtId="0" fontId="31" fillId="0" borderId="0" xfId="0" applyFont="1" applyFill="1" applyBorder="1" applyAlignment="1" applyProtection="1">
      <alignment wrapText="1"/>
    </xf>
    <xf numFmtId="4" fontId="32" fillId="0" borderId="0" xfId="0" applyNumberFormat="1" applyFont="1" applyBorder="1" applyAlignment="1" applyProtection="1">
      <alignment horizontal="right" vertical="top" wrapText="1"/>
    </xf>
    <xf numFmtId="4" fontId="32" fillId="0" borderId="0" xfId="0" applyNumberFormat="1" applyFont="1" applyFill="1" applyBorder="1" applyAlignment="1" applyProtection="1">
      <alignment horizontal="right" vertical="top" wrapText="1"/>
    </xf>
    <xf numFmtId="2" fontId="32" fillId="0" borderId="0" xfId="0" applyNumberFormat="1" applyFont="1" applyFill="1" applyBorder="1" applyAlignment="1" applyProtection="1"/>
    <xf numFmtId="4" fontId="32" fillId="25" borderId="0" xfId="0" applyNumberFormat="1" applyFont="1" applyFill="1" applyBorder="1" applyAlignment="1" applyProtection="1">
      <alignment horizontal="right" wrapText="1"/>
    </xf>
    <xf numFmtId="4" fontId="32" fillId="25" borderId="13" xfId="0" applyNumberFormat="1" applyFont="1" applyFill="1" applyBorder="1" applyAlignment="1" applyProtection="1">
      <alignment horizontal="right" wrapText="1"/>
    </xf>
    <xf numFmtId="4" fontId="31" fillId="0" borderId="0" xfId="0" applyNumberFormat="1" applyFont="1" applyAlignment="1" applyProtection="1">
      <alignment horizontal="right" wrapText="1"/>
    </xf>
    <xf numFmtId="178" fontId="36" fillId="0" borderId="0" xfId="0" applyNumberFormat="1" applyFont="1" applyAlignment="1" applyProtection="1">
      <alignment horizontal="right"/>
      <protection locked="0"/>
    </xf>
    <xf numFmtId="0" fontId="30" fillId="0" borderId="0" xfId="0" applyFont="1" applyAlignment="1" applyProtection="1">
      <alignment horizontal="left" vertical="top"/>
    </xf>
    <xf numFmtId="0" fontId="30" fillId="0" borderId="0" xfId="0" applyFont="1" applyAlignment="1" applyProtection="1">
      <alignment vertical="top"/>
    </xf>
    <xf numFmtId="178" fontId="31" fillId="0" borderId="0" xfId="0" applyNumberFormat="1" applyFont="1" applyAlignment="1" applyProtection="1">
      <alignment horizontal="right"/>
    </xf>
    <xf numFmtId="0" fontId="30" fillId="0" borderId="16" xfId="0" applyFont="1" applyBorder="1" applyAlignment="1" applyProtection="1">
      <alignment horizontal="left" vertical="top"/>
    </xf>
    <xf numFmtId="0" fontId="31" fillId="0" borderId="0" xfId="0" applyFont="1" applyAlignment="1" applyProtection="1">
      <alignment horizontal="left"/>
    </xf>
    <xf numFmtId="0" fontId="31" fillId="0" borderId="14" xfId="0" applyFont="1" applyBorder="1" applyAlignment="1" applyProtection="1">
      <alignment horizontal="left"/>
    </xf>
    <xf numFmtId="0" fontId="31" fillId="0" borderId="14" xfId="0" applyFont="1" applyBorder="1" applyProtection="1"/>
    <xf numFmtId="178" fontId="31" fillId="0" borderId="14" xfId="0" applyNumberFormat="1" applyFont="1" applyBorder="1" applyAlignment="1" applyProtection="1">
      <alignment horizontal="right"/>
    </xf>
    <xf numFmtId="0" fontId="36" fillId="0" borderId="0" xfId="0" applyFont="1" applyAlignment="1" applyProtection="1">
      <alignment horizontal="left" vertical="top"/>
    </xf>
    <xf numFmtId="0" fontId="36" fillId="0" borderId="0" xfId="0" applyFont="1" applyAlignment="1" applyProtection="1">
      <alignment horizontal="center"/>
    </xf>
    <xf numFmtId="4" fontId="36" fillId="0" borderId="0" xfId="0" applyNumberFormat="1" applyFont="1" applyAlignment="1" applyProtection="1">
      <alignment horizontal="center"/>
    </xf>
    <xf numFmtId="178" fontId="36" fillId="0" borderId="0" xfId="0" applyNumberFormat="1" applyFont="1" applyAlignment="1" applyProtection="1">
      <alignment horizontal="right"/>
    </xf>
    <xf numFmtId="0" fontId="36" fillId="0" borderId="0" xfId="0" applyFont="1" applyProtection="1"/>
    <xf numFmtId="0" fontId="36" fillId="0" borderId="0" xfId="0" applyFont="1" applyAlignment="1" applyProtection="1">
      <alignment horizontal="left"/>
    </xf>
    <xf numFmtId="0" fontId="36" fillId="0" borderId="0" xfId="0" applyFont="1" applyAlignment="1" applyProtection="1">
      <alignment horizontal="left" wrapText="1"/>
    </xf>
    <xf numFmtId="0" fontId="36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wrapText="1"/>
    </xf>
    <xf numFmtId="0" fontId="3" fillId="0" borderId="0" xfId="0" quotePrefix="1" applyFont="1" applyAlignment="1" applyProtection="1">
      <alignment wrapText="1"/>
    </xf>
    <xf numFmtId="0" fontId="38" fillId="0" borderId="0" xfId="0" quotePrefix="1" applyFont="1" applyAlignment="1" applyProtection="1">
      <alignment wrapText="1"/>
    </xf>
    <xf numFmtId="0" fontId="37" fillId="24" borderId="16" xfId="0" applyFont="1" applyFill="1" applyBorder="1" applyAlignment="1" applyProtection="1">
      <alignment horizontal="left"/>
    </xf>
    <xf numFmtId="0" fontId="37" fillId="24" borderId="15" xfId="0" applyFont="1" applyFill="1" applyBorder="1" applyProtection="1"/>
    <xf numFmtId="0" fontId="37" fillId="24" borderId="15" xfId="0" applyFont="1" applyFill="1" applyBorder="1" applyAlignment="1" applyProtection="1">
      <alignment horizontal="center"/>
    </xf>
    <xf numFmtId="4" fontId="37" fillId="24" borderId="15" xfId="0" applyNumberFormat="1" applyFont="1" applyFill="1" applyBorder="1" applyAlignment="1" applyProtection="1">
      <alignment horizontal="center"/>
    </xf>
    <xf numFmtId="178" fontId="37" fillId="24" borderId="15" xfId="0" applyNumberFormat="1" applyFont="1" applyFill="1" applyBorder="1" applyAlignment="1" applyProtection="1">
      <alignment horizontal="right"/>
    </xf>
    <xf numFmtId="178" fontId="37" fillId="24" borderId="17" xfId="0" applyNumberFormat="1" applyFont="1" applyFill="1" applyBorder="1" applyAlignment="1" applyProtection="1">
      <alignment horizontal="right"/>
    </xf>
    <xf numFmtId="0" fontId="37" fillId="0" borderId="0" xfId="0" applyFont="1" applyProtection="1"/>
    <xf numFmtId="0" fontId="31" fillId="0" borderId="0" xfId="0" applyFont="1" applyAlignment="1" applyProtection="1">
      <alignment horizontal="left" vertical="top"/>
    </xf>
    <xf numFmtId="0" fontId="30" fillId="0" borderId="0" xfId="0" applyFont="1" applyAlignment="1">
      <alignment wrapText="1"/>
    </xf>
    <xf numFmtId="0" fontId="36" fillId="0" borderId="0" xfId="0" applyFont="1" applyAlignment="1">
      <alignment horizontal="left" wrapText="1"/>
    </xf>
    <xf numFmtId="0" fontId="2" fillId="0" borderId="0" xfId="0" quotePrefix="1" applyFont="1" applyAlignment="1">
      <alignment wrapText="1"/>
    </xf>
    <xf numFmtId="0" fontId="38" fillId="0" borderId="0" xfId="0" applyFont="1" applyFill="1" applyAlignment="1" applyProtection="1">
      <alignment wrapText="1"/>
    </xf>
    <xf numFmtId="0" fontId="32" fillId="0" borderId="0" xfId="0" applyFont="1" applyBorder="1" applyAlignment="1" applyProtection="1">
      <alignment horizontal="left" wrapText="1"/>
    </xf>
    <xf numFmtId="2" fontId="32" fillId="0" borderId="11" xfId="0" applyNumberFormat="1" applyFont="1" applyFill="1" applyBorder="1" applyAlignment="1" applyProtection="1"/>
    <xf numFmtId="0" fontId="31" fillId="0" borderId="10" xfId="0" applyFont="1" applyBorder="1" applyAlignment="1" applyProtection="1"/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15" xfId="0" applyFont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36" fillId="0" borderId="0" xfId="0" applyFont="1" applyAlignment="1">
      <alignment vertical="top" wrapText="1"/>
    </xf>
    <xf numFmtId="0" fontId="0" fillId="0" borderId="0" xfId="0"/>
  </cellXfs>
  <cellStyles count="8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 2" xfId="28" xr:uid="{00000000-0005-0000-0000-00001B000000}"/>
    <cellStyle name="Comma 3" xfId="29" xr:uid="{00000000-0005-0000-0000-00001C000000}"/>
    <cellStyle name="Comma0" xfId="30" xr:uid="{00000000-0005-0000-0000-00001D000000}"/>
    <cellStyle name="Currency0" xfId="31" xr:uid="{00000000-0005-0000-0000-00001E000000}"/>
    <cellStyle name="Date" xfId="32" xr:uid="{00000000-0005-0000-0000-00001F000000}"/>
    <cellStyle name="Dezimal [0]_Tabelle1" xfId="33" xr:uid="{00000000-0005-0000-0000-000020000000}"/>
    <cellStyle name="Dezimal_Tabelle1" xfId="34" xr:uid="{00000000-0005-0000-0000-000021000000}"/>
    <cellStyle name="Explanatory Text" xfId="35" xr:uid="{00000000-0005-0000-0000-000022000000}"/>
    <cellStyle name="Fixed" xfId="36" xr:uid="{00000000-0005-0000-0000-000023000000}"/>
    <cellStyle name="general" xfId="37" xr:uid="{00000000-0005-0000-0000-000024000000}"/>
    <cellStyle name="general 2" xfId="38" xr:uid="{00000000-0005-0000-0000-000025000000}"/>
    <cellStyle name="Good" xfId="39" xr:uid="{00000000-0005-0000-0000-000026000000}"/>
    <cellStyle name="Heading 1" xfId="40" xr:uid="{00000000-0005-0000-0000-000027000000}"/>
    <cellStyle name="Heading 1 2" xfId="41" xr:uid="{00000000-0005-0000-0000-000028000000}"/>
    <cellStyle name="Heading 2" xfId="42" xr:uid="{00000000-0005-0000-0000-000029000000}"/>
    <cellStyle name="Heading 2 2" xfId="43" xr:uid="{00000000-0005-0000-0000-00002A000000}"/>
    <cellStyle name="Heading 3" xfId="44" xr:uid="{00000000-0005-0000-0000-00002B000000}"/>
    <cellStyle name="Heading 4" xfId="45" xr:uid="{00000000-0005-0000-0000-00002C000000}"/>
    <cellStyle name="Heading1" xfId="46" xr:uid="{00000000-0005-0000-0000-00002D000000}"/>
    <cellStyle name="Heading2" xfId="47" xr:uid="{00000000-0005-0000-0000-00002E000000}"/>
    <cellStyle name="Input" xfId="48" xr:uid="{00000000-0005-0000-0000-00002F000000}"/>
    <cellStyle name="Linked Cell" xfId="49" xr:uid="{00000000-0005-0000-0000-000030000000}"/>
    <cellStyle name="Navadno 2" xfId="50" xr:uid="{00000000-0005-0000-0000-000032000000}"/>
    <cellStyle name="Navadno 2 2" xfId="51" xr:uid="{00000000-0005-0000-0000-000033000000}"/>
    <cellStyle name="Navadno 2 3" xfId="73" xr:uid="{3AD69332-D1BE-457D-9DC4-6A9497631ADF}"/>
    <cellStyle name="Navadno 2 4" xfId="74" xr:uid="{8FA340B1-179F-49CB-AE66-9F5E11D1F9CB}"/>
    <cellStyle name="Navadno 3" xfId="52" xr:uid="{00000000-0005-0000-0000-000034000000}"/>
    <cellStyle name="Navadno 4" xfId="53" xr:uid="{00000000-0005-0000-0000-000035000000}"/>
    <cellStyle name="Navadno 6" xfId="79" xr:uid="{83B32313-01D2-4DF3-8DC5-A988845C6D36}"/>
    <cellStyle name="Neutral" xfId="54" xr:uid="{00000000-0005-0000-0000-000038000000}"/>
    <cellStyle name="Normal" xfId="0" builtinId="0"/>
    <cellStyle name="Normal 2" xfId="55" xr:uid="{00000000-0005-0000-0000-000039000000}"/>
    <cellStyle name="Normal 2 2" xfId="77" xr:uid="{51590DD0-CF38-463D-868C-802EDD2F6487}"/>
    <cellStyle name="Normal 3" xfId="56" xr:uid="{00000000-0005-0000-0000-00003A000000}"/>
    <cellStyle name="Normal 3 2" xfId="57" xr:uid="{00000000-0005-0000-0000-00003B000000}"/>
    <cellStyle name="Normal 3 3" xfId="75" xr:uid="{522FD15A-6FFE-4745-A4D1-CAA2018E4E1A}"/>
    <cellStyle name="Normal 4" xfId="58" xr:uid="{00000000-0005-0000-0000-00003C000000}"/>
    <cellStyle name="Normal 5" xfId="59" xr:uid="{00000000-0005-0000-0000-00003D000000}"/>
    <cellStyle name="Note" xfId="60" xr:uid="{00000000-0005-0000-0000-00003F000000}"/>
    <cellStyle name="Odstotek 2" xfId="76" xr:uid="{D3D09801-F51B-400A-B863-7E9D5F81338D}"/>
    <cellStyle name="Odstotek 2 2" xfId="78" xr:uid="{4602DACF-0CBA-4BCB-BAB9-4DB70384D6B3}"/>
    <cellStyle name="Output" xfId="61" xr:uid="{00000000-0005-0000-0000-000040000000}"/>
    <cellStyle name="Percent 2" xfId="62" xr:uid="{00000000-0005-0000-0000-000041000000}"/>
    <cellStyle name="Standard_Tabelle1" xfId="63" xr:uid="{00000000-0005-0000-0000-000042000000}"/>
    <cellStyle name="Title" xfId="64" xr:uid="{00000000-0005-0000-0000-000043000000}"/>
    <cellStyle name="Total" xfId="65" xr:uid="{00000000-0005-0000-0000-000044000000}"/>
    <cellStyle name="Valuta (0)_344COMPU" xfId="66" xr:uid="{00000000-0005-0000-0000-000045000000}"/>
    <cellStyle name="Valuta 2" xfId="67" xr:uid="{00000000-0005-0000-0000-000046000000}"/>
    <cellStyle name="Valuta 3" xfId="68" xr:uid="{00000000-0005-0000-0000-000047000000}"/>
    <cellStyle name="Vejica 2" xfId="69" xr:uid="{00000000-0005-0000-0000-000049000000}"/>
    <cellStyle name="Währung [0]_Tabelle1" xfId="70" xr:uid="{00000000-0005-0000-0000-00004A000000}"/>
    <cellStyle name="Währung_Tabelle1" xfId="71" xr:uid="{00000000-0005-0000-0000-00004B000000}"/>
    <cellStyle name="Warning Text" xfId="72" xr:uid="{00000000-0005-0000-0000-00004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\Projektiva\pims\14%20projekti%20v%20delu\1230-JK-14%20Askerceva\PZI\13028_PZI%20-%20Popis%20-%20strojne%20in&#353;talacije%20-%20AC5%20-%20FAZA%20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-CORSO\J344\ESECUTIV\DOCUM\MEC\COMPUTI\COMPUTI\Cartel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LOS\RAZVOJ\CE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REKAPITULACIJA"/>
      <sheetName val="UVOD V PREDRAČUN"/>
      <sheetName val="DEMONTAŽNA DELA"/>
      <sheetName val="VROČEVOD"/>
      <sheetName val="VODOVOD, KANALIZACIJA, HI. OMRE"/>
      <sheetName val="OGREVANJE, HLAJENJE"/>
      <sheetName val="PREZRAČEVANJE"/>
      <sheetName val="REKAPITULACIJA VSEH DEL"/>
      <sheetName val="HPR_SD_stara verzija"/>
    </sheetNames>
    <sheetDataSet>
      <sheetData sheetId="0">
        <row r="38">
          <cell r="B38">
            <v>1.2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ttocentral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HLKL-29-34"/>
      <sheetName val="CEHLKL-6-12"/>
      <sheetName val="CEOGKL-80-60"/>
      <sheetName val="CEDGKL-60-40"/>
      <sheetName val="CENAS-3barg"/>
      <sheetName val="CENAS-6barg"/>
      <sheetName val="CEKO-6BARG"/>
      <sheetName val="CEOK-6BARG"/>
      <sheetName val="CEREK"/>
      <sheetName val="CEPAPREG"/>
      <sheetName val="CEVO"/>
      <sheetName val="CEPAPREG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showZeros="0" tabSelected="1" view="pageBreakPreview" zoomScale="115" zoomScaleSheetLayoutView="115" workbookViewId="0">
      <selection activeCell="D18" sqref="D18"/>
    </sheetView>
  </sheetViews>
  <sheetFormatPr defaultColWidth="9.140625" defaultRowHeight="12.75" x14ac:dyDescent="0.2"/>
  <cols>
    <col min="1" max="1" width="2.42578125" style="3" customWidth="1"/>
    <col min="2" max="2" width="11.42578125" style="3" customWidth="1"/>
    <col min="3" max="3" width="53.28515625" style="3" customWidth="1"/>
    <col min="4" max="4" width="15.5703125" style="23" customWidth="1"/>
    <col min="5" max="5" width="10.140625" style="4" bestFit="1" customWidth="1"/>
    <col min="6" max="6" width="11.7109375" style="4" customWidth="1"/>
    <col min="7" max="16384" width="9.140625" style="4"/>
  </cols>
  <sheetData>
    <row r="1" spans="1:7" s="1" customFormat="1" ht="48" customHeight="1" x14ac:dyDescent="0.2">
      <c r="B1" s="59" t="s">
        <v>45</v>
      </c>
      <c r="C1" s="60"/>
      <c r="D1" s="60"/>
    </row>
    <row r="2" spans="1:7" ht="12.75" customHeight="1" x14ac:dyDescent="0.2">
      <c r="B2" s="2"/>
      <c r="C2" s="2" t="s">
        <v>0</v>
      </c>
      <c r="D2" s="2"/>
    </row>
    <row r="3" spans="1:7" x14ac:dyDescent="0.2">
      <c r="B3" s="5"/>
      <c r="C3" s="5"/>
      <c r="D3" s="6"/>
    </row>
    <row r="4" spans="1:7" s="10" customFormat="1" ht="15.75" customHeight="1" x14ac:dyDescent="0.2">
      <c r="A4" s="7"/>
      <c r="B4" s="56" t="s">
        <v>29</v>
      </c>
      <c r="C4" s="56"/>
      <c r="D4" s="8"/>
      <c r="E4" s="9"/>
      <c r="F4" s="9"/>
      <c r="G4" s="9"/>
    </row>
    <row r="5" spans="1:7" x14ac:dyDescent="0.2">
      <c r="B5" s="2"/>
      <c r="C5" s="2"/>
      <c r="D5" s="11"/>
    </row>
    <row r="6" spans="1:7" x14ac:dyDescent="0.2">
      <c r="B6" s="2" t="s">
        <v>1</v>
      </c>
      <c r="C6" s="2" t="s">
        <v>8</v>
      </c>
      <c r="D6" s="8">
        <f>+izkopavanja!F9</f>
        <v>0</v>
      </c>
      <c r="E6" s="9"/>
      <c r="F6" s="9"/>
      <c r="G6" s="9"/>
    </row>
    <row r="7" spans="1:7" x14ac:dyDescent="0.2">
      <c r="B7" s="2"/>
      <c r="C7" s="2"/>
      <c r="D7" s="6"/>
    </row>
    <row r="8" spans="1:7" x14ac:dyDescent="0.2">
      <c r="B8" s="2" t="s">
        <v>2</v>
      </c>
      <c r="C8" s="2" t="s">
        <v>10</v>
      </c>
      <c r="D8" s="11"/>
      <c r="E8" s="9"/>
      <c r="F8" s="9"/>
      <c r="G8" s="9"/>
    </row>
    <row r="9" spans="1:7" s="3" customFormat="1" x14ac:dyDescent="0.2">
      <c r="B9" s="15" t="s">
        <v>13</v>
      </c>
      <c r="C9" s="5" t="s">
        <v>35</v>
      </c>
      <c r="D9" s="16">
        <f>+izkopavanja!F15</f>
        <v>0</v>
      </c>
      <c r="E9" s="9"/>
    </row>
    <row r="10" spans="1:7" x14ac:dyDescent="0.2">
      <c r="B10" s="15" t="s">
        <v>30</v>
      </c>
      <c r="C10" s="17" t="s">
        <v>36</v>
      </c>
      <c r="D10" s="16">
        <f>+izkopavanja!F18</f>
        <v>0</v>
      </c>
      <c r="E10" s="9"/>
    </row>
    <row r="11" spans="1:7" x14ac:dyDescent="0.2">
      <c r="B11" s="15" t="s">
        <v>31</v>
      </c>
      <c r="C11" s="17" t="s">
        <v>37</v>
      </c>
      <c r="D11" s="16">
        <f>+izkopavanja!F21</f>
        <v>0</v>
      </c>
      <c r="E11" s="14"/>
    </row>
    <row r="12" spans="1:7" ht="14.25" customHeight="1" x14ac:dyDescent="0.2">
      <c r="B12" s="15" t="s">
        <v>32</v>
      </c>
      <c r="C12" s="17" t="s">
        <v>38</v>
      </c>
      <c r="D12" s="16">
        <f>+izkopavanja!F24</f>
        <v>0</v>
      </c>
    </row>
    <row r="13" spans="1:7" ht="14.25" customHeight="1" x14ac:dyDescent="0.2">
      <c r="B13" s="15" t="s">
        <v>33</v>
      </c>
      <c r="C13" s="17" t="s">
        <v>39</v>
      </c>
      <c r="D13" s="16">
        <f>+izkopavanja!F27</f>
        <v>0</v>
      </c>
    </row>
    <row r="14" spans="1:7" ht="13.5" thickBot="1" x14ac:dyDescent="0.25">
      <c r="B14" s="15" t="s">
        <v>34</v>
      </c>
      <c r="C14" s="17" t="s">
        <v>40</v>
      </c>
      <c r="D14" s="16">
        <f>+izkopavanja!F30</f>
        <v>0</v>
      </c>
    </row>
    <row r="15" spans="1:7" ht="15" customHeight="1" thickTop="1" thickBot="1" x14ac:dyDescent="0.25">
      <c r="B15" s="12"/>
      <c r="C15" s="12" t="str">
        <f>C8</f>
        <v>Arheološka izkopavanja</v>
      </c>
      <c r="D15" s="13">
        <f>SUM(D9:D14)</f>
        <v>0</v>
      </c>
      <c r="F15" s="14"/>
    </row>
    <row r="16" spans="1:7" ht="13.5" thickTop="1" x14ac:dyDescent="0.2">
      <c r="B16" s="5"/>
      <c r="C16" s="5"/>
      <c r="D16" s="18"/>
    </row>
    <row r="17" spans="2:6" ht="12.75" customHeight="1" x14ac:dyDescent="0.2">
      <c r="B17" s="12" t="s">
        <v>3</v>
      </c>
      <c r="C17" s="12" t="s">
        <v>42</v>
      </c>
      <c r="D17" s="19">
        <f>+izkopavanja!F33</f>
        <v>0</v>
      </c>
      <c r="F17" s="14"/>
    </row>
    <row r="18" spans="2:6" ht="12.75" customHeight="1" x14ac:dyDescent="0.2">
      <c r="B18" s="12"/>
      <c r="C18" s="12"/>
      <c r="D18" s="19"/>
      <c r="F18" s="14"/>
    </row>
    <row r="19" spans="2:6" x14ac:dyDescent="0.2">
      <c r="B19" s="20" t="s">
        <v>4</v>
      </c>
      <c r="C19" s="12" t="s">
        <v>43</v>
      </c>
      <c r="D19" s="21">
        <f>(D6+D15+D17)*0.1</f>
        <v>0</v>
      </c>
    </row>
    <row r="20" spans="2:6" x14ac:dyDescent="0.2">
      <c r="B20" s="20"/>
      <c r="C20" s="12"/>
      <c r="D20" s="2"/>
    </row>
    <row r="21" spans="2:6" ht="13.5" thickBot="1" x14ac:dyDescent="0.25">
      <c r="B21" s="20"/>
      <c r="C21" s="12"/>
      <c r="D21" s="6"/>
    </row>
    <row r="22" spans="2:6" ht="14.25" thickTop="1" thickBot="1" x14ac:dyDescent="0.25">
      <c r="B22" s="57" t="s">
        <v>6</v>
      </c>
      <c r="C22" s="58"/>
      <c r="D22" s="22">
        <f>+D6+D15+D17+D19</f>
        <v>0</v>
      </c>
    </row>
    <row r="23" spans="2:6" ht="13.5" thickTop="1" x14ac:dyDescent="0.2">
      <c r="B23" s="20"/>
      <c r="C23" s="12"/>
    </row>
  </sheetData>
  <sheetProtection algorithmName="SHA-512" hashValue="D0MUcbVHhgO3rX4TNxC2mGnciUg5OVsuE5tFusDGkZaUAjoF++84LEPGP6Xclv5qHVR7FycUnaciD1Ez63XgMQ==" saltValue="cB9tZi+KB9ha9L04xoVs6Q==" spinCount="100000" sheet="1" objects="1" scenarios="1"/>
  <mergeCells count="3">
    <mergeCell ref="B4:C4"/>
    <mergeCell ref="B22:C22"/>
    <mergeCell ref="B1:D1"/>
  </mergeCells>
  <pageMargins left="0.78740157480314965" right="0.74803149606299213" top="0.78740157480314965" bottom="0.78740157480314965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1183E-6D87-4536-A982-1A7A337AAA34}">
  <sheetPr>
    <pageSetUpPr autoPageBreaks="0"/>
  </sheetPr>
  <dimension ref="A1:G186"/>
  <sheetViews>
    <sheetView showZeros="0" view="pageBreakPreview" topLeftCell="A7" zoomScaleNormal="100" zoomScaleSheetLayoutView="100" workbookViewId="0">
      <selection activeCell="J14" sqref="J14"/>
    </sheetView>
  </sheetViews>
  <sheetFormatPr defaultColWidth="9.140625" defaultRowHeight="12.75" x14ac:dyDescent="0.2"/>
  <cols>
    <col min="1" max="1" width="4" style="29" bestFit="1" customWidth="1"/>
    <col min="2" max="2" width="52.7109375" style="4" customWidth="1"/>
    <col min="3" max="3" width="4.85546875" style="4" bestFit="1" customWidth="1"/>
    <col min="4" max="4" width="8.7109375" style="4" customWidth="1"/>
    <col min="5" max="5" width="11.85546875" style="27" bestFit="1" customWidth="1"/>
    <col min="6" max="6" width="13.42578125" style="27" bestFit="1" customWidth="1"/>
    <col min="7" max="7" width="9.140625" style="4" hidden="1" customWidth="1"/>
    <col min="8" max="12" width="9.140625" style="4"/>
    <col min="13" max="13" width="49.140625" style="4" customWidth="1"/>
    <col min="14" max="16384" width="9.140625" style="4"/>
  </cols>
  <sheetData>
    <row r="1" spans="1:6" ht="14.25" x14ac:dyDescent="0.2">
      <c r="A1" s="25"/>
      <c r="B1" s="26" t="s">
        <v>7</v>
      </c>
    </row>
    <row r="3" spans="1:6" ht="38.25" customHeight="1" x14ac:dyDescent="0.2">
      <c r="A3" s="28"/>
      <c r="B3" s="61" t="s">
        <v>45</v>
      </c>
      <c r="C3" s="62"/>
      <c r="D3" s="62"/>
      <c r="E3" s="62"/>
      <c r="F3" s="63"/>
    </row>
    <row r="5" spans="1:6" ht="63.75" customHeight="1" x14ac:dyDescent="0.2">
      <c r="B5" s="64" t="s">
        <v>44</v>
      </c>
      <c r="C5" s="65"/>
      <c r="D5" s="65"/>
      <c r="E5" s="65"/>
      <c r="F5" s="65"/>
    </row>
    <row r="7" spans="1:6" x14ac:dyDescent="0.2">
      <c r="A7" s="30"/>
      <c r="B7" s="31"/>
      <c r="C7" s="31"/>
      <c r="D7" s="31"/>
      <c r="E7" s="32"/>
      <c r="F7" s="32"/>
    </row>
    <row r="8" spans="1:6" s="37" customFormat="1" ht="28.5" x14ac:dyDescent="0.2">
      <c r="A8" s="33">
        <v>1</v>
      </c>
      <c r="B8" s="52" t="s">
        <v>46</v>
      </c>
      <c r="C8" s="34"/>
      <c r="D8" s="35"/>
      <c r="E8" s="36"/>
      <c r="F8" s="36"/>
    </row>
    <row r="9" spans="1:6" s="37" customFormat="1" ht="85.5" x14ac:dyDescent="0.2">
      <c r="A9" s="38"/>
      <c r="B9" s="53" t="s">
        <v>47</v>
      </c>
      <c r="C9" s="34" t="s">
        <v>9</v>
      </c>
      <c r="D9" s="35">
        <v>1</v>
      </c>
      <c r="E9" s="24"/>
      <c r="F9" s="36">
        <f>D9*ROUND(E9,2)</f>
        <v>0</v>
      </c>
    </row>
    <row r="10" spans="1:6" s="37" customFormat="1" ht="14.25" x14ac:dyDescent="0.2">
      <c r="A10" s="38"/>
      <c r="B10" s="39"/>
      <c r="C10" s="34"/>
      <c r="D10" s="35"/>
      <c r="E10" s="36"/>
      <c r="F10" s="36"/>
    </row>
    <row r="11" spans="1:6" s="37" customFormat="1" ht="28.5" x14ac:dyDescent="0.2">
      <c r="A11" s="33">
        <v>2</v>
      </c>
      <c r="B11" s="55" t="s">
        <v>11</v>
      </c>
      <c r="C11" s="40"/>
      <c r="D11" s="35"/>
      <c r="E11" s="36"/>
      <c r="F11" s="36">
        <f t="shared" ref="F11" si="0">ROUND(D11*E11,2)</f>
        <v>0</v>
      </c>
    </row>
    <row r="12" spans="1:6" s="37" customFormat="1" ht="14.25" x14ac:dyDescent="0.2">
      <c r="A12" s="38"/>
      <c r="B12" s="41" t="s">
        <v>12</v>
      </c>
      <c r="C12" s="40"/>
      <c r="D12" s="35"/>
      <c r="E12" s="36"/>
      <c r="F12" s="36"/>
    </row>
    <row r="13" spans="1:6" s="37" customFormat="1" ht="14.25" x14ac:dyDescent="0.2">
      <c r="A13" s="38"/>
      <c r="B13" s="41"/>
      <c r="C13" s="40"/>
      <c r="D13" s="35"/>
      <c r="E13" s="36"/>
      <c r="F13" s="36"/>
    </row>
    <row r="14" spans="1:6" s="37" customFormat="1" ht="14.25" x14ac:dyDescent="0.2">
      <c r="A14" s="38" t="s">
        <v>5</v>
      </c>
      <c r="B14" s="41" t="s">
        <v>14</v>
      </c>
      <c r="C14" s="40"/>
      <c r="D14" s="35"/>
      <c r="E14" s="36"/>
      <c r="F14" s="36"/>
    </row>
    <row r="15" spans="1:6" s="37" customFormat="1" ht="57" x14ac:dyDescent="0.2">
      <c r="A15" s="38"/>
      <c r="B15" s="54" t="s">
        <v>16</v>
      </c>
      <c r="C15" s="34" t="s">
        <v>9</v>
      </c>
      <c r="D15" s="35">
        <v>1</v>
      </c>
      <c r="E15" s="24"/>
      <c r="F15" s="36">
        <f>D15*ROUND(E15,2)</f>
        <v>0</v>
      </c>
    </row>
    <row r="16" spans="1:6" s="37" customFormat="1" ht="14.25" x14ac:dyDescent="0.2">
      <c r="A16" s="38"/>
      <c r="B16" s="42"/>
      <c r="C16" s="40"/>
      <c r="D16" s="35"/>
      <c r="E16" s="36"/>
      <c r="F16" s="36"/>
    </row>
    <row r="17" spans="1:6" s="37" customFormat="1" ht="14.25" x14ac:dyDescent="0.2">
      <c r="A17" s="38" t="s">
        <v>18</v>
      </c>
      <c r="B17" s="41" t="s">
        <v>15</v>
      </c>
      <c r="C17" s="40"/>
      <c r="D17" s="35"/>
      <c r="E17" s="36"/>
      <c r="F17" s="36"/>
    </row>
    <row r="18" spans="1:6" s="37" customFormat="1" ht="57" x14ac:dyDescent="0.2">
      <c r="A18" s="38"/>
      <c r="B18" s="54" t="s">
        <v>17</v>
      </c>
      <c r="C18" s="34" t="s">
        <v>9</v>
      </c>
      <c r="D18" s="35">
        <v>1</v>
      </c>
      <c r="E18" s="24"/>
      <c r="F18" s="36">
        <f>D18*ROUND(E18,2)</f>
        <v>0</v>
      </c>
    </row>
    <row r="19" spans="1:6" s="37" customFormat="1" ht="14.25" x14ac:dyDescent="0.2">
      <c r="A19" s="38"/>
      <c r="B19" s="42"/>
      <c r="C19" s="40"/>
      <c r="D19" s="35"/>
      <c r="E19" s="36"/>
      <c r="F19" s="36"/>
    </row>
    <row r="20" spans="1:6" s="37" customFormat="1" ht="14.25" x14ac:dyDescent="0.2">
      <c r="A20" s="38" t="s">
        <v>19</v>
      </c>
      <c r="B20" s="42" t="s">
        <v>20</v>
      </c>
      <c r="C20" s="40"/>
      <c r="D20" s="35"/>
      <c r="E20" s="36"/>
      <c r="F20" s="36"/>
    </row>
    <row r="21" spans="1:6" s="37" customFormat="1" ht="57" x14ac:dyDescent="0.2">
      <c r="A21" s="38"/>
      <c r="B21" s="54" t="s">
        <v>21</v>
      </c>
      <c r="C21" s="34" t="s">
        <v>9</v>
      </c>
      <c r="D21" s="35">
        <v>1</v>
      </c>
      <c r="E21" s="24"/>
      <c r="F21" s="36">
        <f>D21*ROUND(E21,2)</f>
        <v>0</v>
      </c>
    </row>
    <row r="22" spans="1:6" s="37" customFormat="1" ht="14.25" x14ac:dyDescent="0.2">
      <c r="A22" s="38"/>
      <c r="B22" s="42"/>
      <c r="C22" s="40"/>
      <c r="D22" s="35"/>
      <c r="E22" s="36"/>
      <c r="F22" s="36"/>
    </row>
    <row r="23" spans="1:6" s="37" customFormat="1" ht="14.25" x14ac:dyDescent="0.2">
      <c r="A23" s="38" t="s">
        <v>22</v>
      </c>
      <c r="B23" s="42" t="s">
        <v>23</v>
      </c>
      <c r="C23" s="40"/>
      <c r="D23" s="35"/>
      <c r="E23" s="36"/>
      <c r="F23" s="36"/>
    </row>
    <row r="24" spans="1:6" s="37" customFormat="1" ht="71.25" x14ac:dyDescent="0.2">
      <c r="A24" s="38"/>
      <c r="B24" s="54" t="s">
        <v>28</v>
      </c>
      <c r="C24" s="34" t="s">
        <v>9</v>
      </c>
      <c r="D24" s="35">
        <v>1</v>
      </c>
      <c r="E24" s="24"/>
      <c r="F24" s="36">
        <f>D24*ROUND(E24,2)</f>
        <v>0</v>
      </c>
    </row>
    <row r="25" spans="1:6" s="37" customFormat="1" ht="14.25" x14ac:dyDescent="0.2">
      <c r="A25" s="38"/>
      <c r="B25" s="42"/>
      <c r="C25" s="40"/>
      <c r="D25" s="35"/>
      <c r="E25" s="36"/>
      <c r="F25" s="36"/>
    </row>
    <row r="26" spans="1:6" s="37" customFormat="1" ht="14.25" x14ac:dyDescent="0.2">
      <c r="A26" s="38" t="s">
        <v>24</v>
      </c>
      <c r="B26" s="42" t="s">
        <v>25</v>
      </c>
      <c r="C26" s="40"/>
      <c r="D26" s="35"/>
      <c r="E26" s="36"/>
      <c r="F26" s="36"/>
    </row>
    <row r="27" spans="1:6" s="37" customFormat="1" ht="57" x14ac:dyDescent="0.2">
      <c r="A27" s="38"/>
      <c r="B27" s="54" t="s">
        <v>48</v>
      </c>
      <c r="C27" s="34" t="s">
        <v>9</v>
      </c>
      <c r="D27" s="35">
        <v>1</v>
      </c>
      <c r="E27" s="24"/>
      <c r="F27" s="36">
        <f>D27*ROUND(E27,2)</f>
        <v>0</v>
      </c>
    </row>
    <row r="28" spans="1:6" s="37" customFormat="1" ht="14.25" x14ac:dyDescent="0.2">
      <c r="A28" s="38"/>
      <c r="B28" s="42"/>
      <c r="C28" s="40"/>
      <c r="D28" s="35"/>
      <c r="E28" s="36"/>
      <c r="F28" s="36"/>
    </row>
    <row r="29" spans="1:6" s="37" customFormat="1" ht="14.25" x14ac:dyDescent="0.2">
      <c r="A29" s="38" t="s">
        <v>26</v>
      </c>
      <c r="B29" s="42" t="s">
        <v>27</v>
      </c>
      <c r="C29" s="40"/>
      <c r="D29" s="35"/>
      <c r="E29" s="36"/>
      <c r="F29" s="36"/>
    </row>
    <row r="30" spans="1:6" s="37" customFormat="1" ht="57" x14ac:dyDescent="0.2">
      <c r="A30" s="38"/>
      <c r="B30" s="54" t="s">
        <v>49</v>
      </c>
      <c r="C30" s="34" t="s">
        <v>9</v>
      </c>
      <c r="D30" s="35">
        <v>1</v>
      </c>
      <c r="E30" s="24"/>
      <c r="F30" s="36">
        <f>D30*ROUND(E30,2)</f>
        <v>0</v>
      </c>
    </row>
    <row r="31" spans="1:6" s="37" customFormat="1" ht="14.25" x14ac:dyDescent="0.2">
      <c r="A31" s="38"/>
      <c r="B31" s="42"/>
      <c r="C31" s="40"/>
      <c r="D31" s="35"/>
      <c r="E31" s="36"/>
      <c r="F31" s="36"/>
    </row>
    <row r="32" spans="1:6" s="37" customFormat="1" ht="14.25" x14ac:dyDescent="0.2">
      <c r="A32" s="38">
        <v>3</v>
      </c>
      <c r="B32" s="43" t="s">
        <v>42</v>
      </c>
      <c r="C32" s="40"/>
      <c r="D32" s="35"/>
      <c r="E32" s="36"/>
      <c r="F32" s="36"/>
    </row>
    <row r="33" spans="1:6" s="37" customFormat="1" ht="99.75" x14ac:dyDescent="0.2">
      <c r="A33" s="38"/>
      <c r="B33" s="54" t="s">
        <v>50</v>
      </c>
      <c r="C33" s="34" t="s">
        <v>9</v>
      </c>
      <c r="D33" s="35">
        <v>1</v>
      </c>
      <c r="E33" s="24"/>
      <c r="F33" s="36">
        <f>D33*ROUND(E33,2)</f>
        <v>0</v>
      </c>
    </row>
    <row r="34" spans="1:6" s="37" customFormat="1" ht="14.25" x14ac:dyDescent="0.2">
      <c r="A34" s="38"/>
      <c r="B34" s="42"/>
      <c r="C34" s="40"/>
      <c r="D34" s="35"/>
      <c r="E34" s="36"/>
      <c r="F34" s="36"/>
    </row>
    <row r="35" spans="1:6" s="37" customFormat="1" ht="14.25" x14ac:dyDescent="0.2">
      <c r="A35" s="33"/>
      <c r="C35" s="34"/>
      <c r="D35" s="35"/>
      <c r="E35" s="36"/>
      <c r="F35" s="36">
        <f t="shared" ref="F35" si="1">ROUND(D35*E35,2)</f>
        <v>0</v>
      </c>
    </row>
    <row r="36" spans="1:6" s="50" customFormat="1" ht="15" x14ac:dyDescent="0.2">
      <c r="A36" s="44"/>
      <c r="B36" s="45" t="s">
        <v>41</v>
      </c>
      <c r="C36" s="46"/>
      <c r="D36" s="47"/>
      <c r="E36" s="48"/>
      <c r="F36" s="49">
        <f>SUM(F8:F35)</f>
        <v>0</v>
      </c>
    </row>
    <row r="37" spans="1:6" x14ac:dyDescent="0.2">
      <c r="A37" s="51"/>
    </row>
    <row r="38" spans="1:6" x14ac:dyDescent="0.2">
      <c r="A38" s="51"/>
    </row>
    <row r="39" spans="1:6" x14ac:dyDescent="0.2">
      <c r="A39" s="51"/>
    </row>
    <row r="40" spans="1:6" x14ac:dyDescent="0.2">
      <c r="A40" s="51"/>
    </row>
    <row r="41" spans="1:6" x14ac:dyDescent="0.2">
      <c r="A41" s="51"/>
    </row>
    <row r="42" spans="1:6" x14ac:dyDescent="0.2">
      <c r="A42" s="51"/>
    </row>
    <row r="43" spans="1:6" x14ac:dyDescent="0.2">
      <c r="A43" s="51"/>
    </row>
    <row r="44" spans="1:6" x14ac:dyDescent="0.2">
      <c r="A44" s="51"/>
    </row>
    <row r="45" spans="1:6" x14ac:dyDescent="0.2">
      <c r="A45" s="51"/>
    </row>
    <row r="46" spans="1:6" x14ac:dyDescent="0.2">
      <c r="A46" s="51"/>
    </row>
    <row r="47" spans="1:6" x14ac:dyDescent="0.2">
      <c r="A47" s="51"/>
    </row>
    <row r="48" spans="1:6" x14ac:dyDescent="0.2">
      <c r="A48" s="51"/>
    </row>
    <row r="49" spans="1:1" x14ac:dyDescent="0.2">
      <c r="A49" s="51"/>
    </row>
    <row r="50" spans="1:1" x14ac:dyDescent="0.2">
      <c r="A50" s="51"/>
    </row>
    <row r="51" spans="1:1" x14ac:dyDescent="0.2">
      <c r="A51" s="51"/>
    </row>
    <row r="52" spans="1:1" x14ac:dyDescent="0.2">
      <c r="A52" s="51"/>
    </row>
    <row r="53" spans="1:1" x14ac:dyDescent="0.2">
      <c r="A53" s="51"/>
    </row>
    <row r="54" spans="1:1" x14ac:dyDescent="0.2">
      <c r="A54" s="51"/>
    </row>
    <row r="55" spans="1:1" x14ac:dyDescent="0.2">
      <c r="A55" s="51"/>
    </row>
    <row r="56" spans="1:1" x14ac:dyDescent="0.2">
      <c r="A56" s="51"/>
    </row>
    <row r="57" spans="1:1" x14ac:dyDescent="0.2">
      <c r="A57" s="51"/>
    </row>
    <row r="58" spans="1:1" x14ac:dyDescent="0.2">
      <c r="A58" s="51"/>
    </row>
    <row r="59" spans="1:1" x14ac:dyDescent="0.2">
      <c r="A59" s="51"/>
    </row>
    <row r="60" spans="1:1" x14ac:dyDescent="0.2">
      <c r="A60" s="51"/>
    </row>
    <row r="61" spans="1:1" x14ac:dyDescent="0.2">
      <c r="A61" s="51"/>
    </row>
    <row r="62" spans="1:1" x14ac:dyDescent="0.2">
      <c r="A62" s="51"/>
    </row>
    <row r="63" spans="1:1" x14ac:dyDescent="0.2">
      <c r="A63" s="51"/>
    </row>
    <row r="64" spans="1:1" x14ac:dyDescent="0.2">
      <c r="A64" s="51"/>
    </row>
    <row r="65" spans="1:1" x14ac:dyDescent="0.2">
      <c r="A65" s="51"/>
    </row>
    <row r="66" spans="1:1" x14ac:dyDescent="0.2">
      <c r="A66" s="51"/>
    </row>
    <row r="67" spans="1:1" x14ac:dyDescent="0.2">
      <c r="A67" s="51"/>
    </row>
    <row r="68" spans="1:1" x14ac:dyDescent="0.2">
      <c r="A68" s="51"/>
    </row>
    <row r="69" spans="1:1" x14ac:dyDescent="0.2">
      <c r="A69" s="51"/>
    </row>
    <row r="70" spans="1:1" x14ac:dyDescent="0.2">
      <c r="A70" s="51"/>
    </row>
    <row r="71" spans="1:1" x14ac:dyDescent="0.2">
      <c r="A71" s="51"/>
    </row>
    <row r="72" spans="1:1" x14ac:dyDescent="0.2">
      <c r="A72" s="51"/>
    </row>
    <row r="73" spans="1:1" x14ac:dyDescent="0.2">
      <c r="A73" s="51"/>
    </row>
    <row r="74" spans="1:1" x14ac:dyDescent="0.2">
      <c r="A74" s="51"/>
    </row>
    <row r="75" spans="1:1" x14ac:dyDescent="0.2">
      <c r="A75" s="51"/>
    </row>
    <row r="76" spans="1:1" x14ac:dyDescent="0.2">
      <c r="A76" s="51"/>
    </row>
    <row r="77" spans="1:1" x14ac:dyDescent="0.2">
      <c r="A77" s="51"/>
    </row>
    <row r="78" spans="1:1" x14ac:dyDescent="0.2">
      <c r="A78" s="51"/>
    </row>
    <row r="79" spans="1:1" x14ac:dyDescent="0.2">
      <c r="A79" s="51"/>
    </row>
    <row r="80" spans="1:1" x14ac:dyDescent="0.2">
      <c r="A80" s="51"/>
    </row>
    <row r="81" spans="1:1" x14ac:dyDescent="0.2">
      <c r="A81" s="51"/>
    </row>
    <row r="82" spans="1:1" x14ac:dyDescent="0.2">
      <c r="A82" s="51"/>
    </row>
    <row r="83" spans="1:1" x14ac:dyDescent="0.2">
      <c r="A83" s="51"/>
    </row>
    <row r="84" spans="1:1" x14ac:dyDescent="0.2">
      <c r="A84" s="51"/>
    </row>
    <row r="85" spans="1:1" x14ac:dyDescent="0.2">
      <c r="A85" s="51"/>
    </row>
    <row r="86" spans="1:1" x14ac:dyDescent="0.2">
      <c r="A86" s="51"/>
    </row>
    <row r="87" spans="1:1" x14ac:dyDescent="0.2">
      <c r="A87" s="51"/>
    </row>
    <row r="88" spans="1:1" x14ac:dyDescent="0.2">
      <c r="A88" s="51"/>
    </row>
    <row r="89" spans="1:1" x14ac:dyDescent="0.2">
      <c r="A89" s="51"/>
    </row>
    <row r="90" spans="1:1" x14ac:dyDescent="0.2">
      <c r="A90" s="51"/>
    </row>
    <row r="91" spans="1:1" x14ac:dyDescent="0.2">
      <c r="A91" s="51"/>
    </row>
    <row r="92" spans="1:1" x14ac:dyDescent="0.2">
      <c r="A92" s="51"/>
    </row>
    <row r="93" spans="1:1" x14ac:dyDescent="0.2">
      <c r="A93" s="51"/>
    </row>
    <row r="94" spans="1:1" x14ac:dyDescent="0.2">
      <c r="A94" s="51"/>
    </row>
    <row r="95" spans="1:1" x14ac:dyDescent="0.2">
      <c r="A95" s="51"/>
    </row>
    <row r="96" spans="1:1" x14ac:dyDescent="0.2">
      <c r="A96" s="51"/>
    </row>
    <row r="97" spans="1:1" x14ac:dyDescent="0.2">
      <c r="A97" s="51"/>
    </row>
    <row r="98" spans="1:1" x14ac:dyDescent="0.2">
      <c r="A98" s="51"/>
    </row>
    <row r="99" spans="1:1" x14ac:dyDescent="0.2">
      <c r="A99" s="51"/>
    </row>
    <row r="100" spans="1:1" x14ac:dyDescent="0.2">
      <c r="A100" s="51"/>
    </row>
    <row r="101" spans="1:1" x14ac:dyDescent="0.2">
      <c r="A101" s="51"/>
    </row>
    <row r="102" spans="1:1" x14ac:dyDescent="0.2">
      <c r="A102" s="51"/>
    </row>
    <row r="103" spans="1:1" x14ac:dyDescent="0.2">
      <c r="A103" s="51"/>
    </row>
    <row r="104" spans="1:1" x14ac:dyDescent="0.2">
      <c r="A104" s="51"/>
    </row>
    <row r="105" spans="1:1" x14ac:dyDescent="0.2">
      <c r="A105" s="51"/>
    </row>
    <row r="106" spans="1:1" x14ac:dyDescent="0.2">
      <c r="A106" s="51"/>
    </row>
    <row r="107" spans="1:1" x14ac:dyDescent="0.2">
      <c r="A107" s="51"/>
    </row>
    <row r="108" spans="1:1" x14ac:dyDescent="0.2">
      <c r="A108" s="51"/>
    </row>
    <row r="109" spans="1:1" x14ac:dyDescent="0.2">
      <c r="A109" s="51"/>
    </row>
    <row r="110" spans="1:1" x14ac:dyDescent="0.2">
      <c r="A110" s="51"/>
    </row>
    <row r="111" spans="1:1" x14ac:dyDescent="0.2">
      <c r="A111" s="51"/>
    </row>
    <row r="112" spans="1:1" x14ac:dyDescent="0.2">
      <c r="A112" s="51"/>
    </row>
    <row r="113" spans="1:1" x14ac:dyDescent="0.2">
      <c r="A113" s="51"/>
    </row>
    <row r="114" spans="1:1" x14ac:dyDescent="0.2">
      <c r="A114" s="51"/>
    </row>
    <row r="115" spans="1:1" x14ac:dyDescent="0.2">
      <c r="A115" s="51"/>
    </row>
    <row r="116" spans="1:1" x14ac:dyDescent="0.2">
      <c r="A116" s="51"/>
    </row>
    <row r="117" spans="1:1" x14ac:dyDescent="0.2">
      <c r="A117" s="51"/>
    </row>
    <row r="118" spans="1:1" x14ac:dyDescent="0.2">
      <c r="A118" s="51"/>
    </row>
    <row r="119" spans="1:1" x14ac:dyDescent="0.2">
      <c r="A119" s="51"/>
    </row>
    <row r="120" spans="1:1" x14ac:dyDescent="0.2">
      <c r="A120" s="51"/>
    </row>
    <row r="121" spans="1:1" x14ac:dyDescent="0.2">
      <c r="A121" s="51"/>
    </row>
    <row r="122" spans="1:1" x14ac:dyDescent="0.2">
      <c r="A122" s="51"/>
    </row>
    <row r="123" spans="1:1" x14ac:dyDescent="0.2">
      <c r="A123" s="51"/>
    </row>
    <row r="124" spans="1:1" x14ac:dyDescent="0.2">
      <c r="A124" s="51"/>
    </row>
    <row r="125" spans="1:1" x14ac:dyDescent="0.2">
      <c r="A125" s="51"/>
    </row>
    <row r="126" spans="1:1" x14ac:dyDescent="0.2">
      <c r="A126" s="51"/>
    </row>
    <row r="127" spans="1:1" x14ac:dyDescent="0.2">
      <c r="A127" s="51"/>
    </row>
    <row r="128" spans="1:1" x14ac:dyDescent="0.2">
      <c r="A128" s="51"/>
    </row>
    <row r="129" spans="1:1" x14ac:dyDescent="0.2">
      <c r="A129" s="51"/>
    </row>
    <row r="130" spans="1:1" x14ac:dyDescent="0.2">
      <c r="A130" s="51"/>
    </row>
    <row r="131" spans="1:1" x14ac:dyDescent="0.2">
      <c r="A131" s="51"/>
    </row>
    <row r="132" spans="1:1" x14ac:dyDescent="0.2">
      <c r="A132" s="51"/>
    </row>
    <row r="133" spans="1:1" x14ac:dyDescent="0.2">
      <c r="A133" s="51"/>
    </row>
    <row r="134" spans="1:1" x14ac:dyDescent="0.2">
      <c r="A134" s="51"/>
    </row>
    <row r="135" spans="1:1" x14ac:dyDescent="0.2">
      <c r="A135" s="51"/>
    </row>
    <row r="136" spans="1:1" x14ac:dyDescent="0.2">
      <c r="A136" s="51"/>
    </row>
    <row r="137" spans="1:1" x14ac:dyDescent="0.2">
      <c r="A137" s="51"/>
    </row>
    <row r="138" spans="1:1" x14ac:dyDescent="0.2">
      <c r="A138" s="51"/>
    </row>
    <row r="139" spans="1:1" x14ac:dyDescent="0.2">
      <c r="A139" s="51"/>
    </row>
    <row r="140" spans="1:1" x14ac:dyDescent="0.2">
      <c r="A140" s="51"/>
    </row>
    <row r="141" spans="1:1" x14ac:dyDescent="0.2">
      <c r="A141" s="51"/>
    </row>
    <row r="142" spans="1:1" x14ac:dyDescent="0.2">
      <c r="A142" s="51"/>
    </row>
    <row r="143" spans="1:1" x14ac:dyDescent="0.2">
      <c r="A143" s="51"/>
    </row>
    <row r="144" spans="1:1" x14ac:dyDescent="0.2">
      <c r="A144" s="51"/>
    </row>
    <row r="145" spans="1:1" x14ac:dyDescent="0.2">
      <c r="A145" s="51"/>
    </row>
    <row r="146" spans="1:1" x14ac:dyDescent="0.2">
      <c r="A146" s="51"/>
    </row>
    <row r="147" spans="1:1" x14ac:dyDescent="0.2">
      <c r="A147" s="51"/>
    </row>
    <row r="148" spans="1:1" x14ac:dyDescent="0.2">
      <c r="A148" s="51"/>
    </row>
    <row r="149" spans="1:1" x14ac:dyDescent="0.2">
      <c r="A149" s="51"/>
    </row>
    <row r="150" spans="1:1" x14ac:dyDescent="0.2">
      <c r="A150" s="51"/>
    </row>
    <row r="151" spans="1:1" x14ac:dyDescent="0.2">
      <c r="A151" s="51"/>
    </row>
    <row r="152" spans="1:1" x14ac:dyDescent="0.2">
      <c r="A152" s="51"/>
    </row>
    <row r="153" spans="1:1" x14ac:dyDescent="0.2">
      <c r="A153" s="51"/>
    </row>
    <row r="154" spans="1:1" x14ac:dyDescent="0.2">
      <c r="A154" s="51"/>
    </row>
    <row r="155" spans="1:1" x14ac:dyDescent="0.2">
      <c r="A155" s="51"/>
    </row>
    <row r="156" spans="1:1" x14ac:dyDescent="0.2">
      <c r="A156" s="51"/>
    </row>
    <row r="157" spans="1:1" x14ac:dyDescent="0.2">
      <c r="A157" s="51"/>
    </row>
    <row r="158" spans="1:1" x14ac:dyDescent="0.2">
      <c r="A158" s="51"/>
    </row>
    <row r="159" spans="1:1" x14ac:dyDescent="0.2">
      <c r="A159" s="51"/>
    </row>
    <row r="160" spans="1:1" x14ac:dyDescent="0.2">
      <c r="A160" s="51"/>
    </row>
    <row r="161" spans="1:1" x14ac:dyDescent="0.2">
      <c r="A161" s="51"/>
    </row>
    <row r="162" spans="1:1" x14ac:dyDescent="0.2">
      <c r="A162" s="51"/>
    </row>
    <row r="163" spans="1:1" x14ac:dyDescent="0.2">
      <c r="A163" s="51"/>
    </row>
    <row r="164" spans="1:1" x14ac:dyDescent="0.2">
      <c r="A164" s="51"/>
    </row>
    <row r="165" spans="1:1" x14ac:dyDescent="0.2">
      <c r="A165" s="51"/>
    </row>
    <row r="166" spans="1:1" x14ac:dyDescent="0.2">
      <c r="A166" s="51"/>
    </row>
    <row r="167" spans="1:1" x14ac:dyDescent="0.2">
      <c r="A167" s="51"/>
    </row>
    <row r="168" spans="1:1" x14ac:dyDescent="0.2">
      <c r="A168" s="51"/>
    </row>
    <row r="169" spans="1:1" x14ac:dyDescent="0.2">
      <c r="A169" s="51"/>
    </row>
    <row r="170" spans="1:1" x14ac:dyDescent="0.2">
      <c r="A170" s="51"/>
    </row>
    <row r="171" spans="1:1" x14ac:dyDescent="0.2">
      <c r="A171" s="51"/>
    </row>
    <row r="172" spans="1:1" x14ac:dyDescent="0.2">
      <c r="A172" s="51"/>
    </row>
    <row r="173" spans="1:1" x14ac:dyDescent="0.2">
      <c r="A173" s="51"/>
    </row>
    <row r="174" spans="1:1" x14ac:dyDescent="0.2">
      <c r="A174" s="51"/>
    </row>
    <row r="175" spans="1:1" x14ac:dyDescent="0.2">
      <c r="A175" s="51"/>
    </row>
    <row r="176" spans="1:1" x14ac:dyDescent="0.2">
      <c r="A176" s="51"/>
    </row>
    <row r="177" spans="1:1" x14ac:dyDescent="0.2">
      <c r="A177" s="51"/>
    </row>
    <row r="178" spans="1:1" x14ac:dyDescent="0.2">
      <c r="A178" s="51"/>
    </row>
    <row r="179" spans="1:1" x14ac:dyDescent="0.2">
      <c r="A179" s="51"/>
    </row>
    <row r="180" spans="1:1" x14ac:dyDescent="0.2">
      <c r="A180" s="51"/>
    </row>
    <row r="181" spans="1:1" x14ac:dyDescent="0.2">
      <c r="A181" s="51"/>
    </row>
    <row r="182" spans="1:1" x14ac:dyDescent="0.2">
      <c r="A182" s="51"/>
    </row>
    <row r="183" spans="1:1" x14ac:dyDescent="0.2">
      <c r="A183" s="51"/>
    </row>
    <row r="184" spans="1:1" x14ac:dyDescent="0.2">
      <c r="A184" s="51"/>
    </row>
    <row r="185" spans="1:1" x14ac:dyDescent="0.2">
      <c r="A185" s="51"/>
    </row>
    <row r="186" spans="1:1" x14ac:dyDescent="0.2">
      <c r="A186" s="51"/>
    </row>
  </sheetData>
  <sheetProtection algorithmName="SHA-512" hashValue="z5EfzXXQxp4WMyUR8Iqk9dmQbrebXBeCIqGm+ss7ykaCzX2xi/VhG5rnDDOGvrs9wXWqJAgdhvrQXPP/1Ao6Rw==" saltValue="PFltuSWMkv55T0U1iIw7yQ==" spinCount="100000" sheet="1" objects="1" scenarios="1"/>
  <mergeCells count="2">
    <mergeCell ref="B3:F3"/>
    <mergeCell ref="B5:F5"/>
  </mergeCells>
  <pageMargins left="0.59055118110236227" right="0" top="0.78740157480314965" bottom="0.78740157480314965" header="0.51181102362204722" footer="0.51181102362204722"/>
  <pageSetup paperSize="9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Rekapitulacija</vt:lpstr>
      <vt:lpstr>izkopavanja</vt:lpstr>
      <vt:lpstr>izkopavanja!Print_Area</vt:lpstr>
      <vt:lpstr>Rekapitulacija!Print_Area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</dc:creator>
  <cp:lastModifiedBy>Hrovat Katarina</cp:lastModifiedBy>
  <cp:lastPrinted>2021-07-14T08:30:39Z</cp:lastPrinted>
  <dcterms:created xsi:type="dcterms:W3CDTF">2020-08-04T10:42:27Z</dcterms:created>
  <dcterms:modified xsi:type="dcterms:W3CDTF">2021-07-14T08:31:54Z</dcterms:modified>
</cp:coreProperties>
</file>