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2" yWindow="32760" windowWidth="14400" windowHeight="14136" activeTab="0"/>
  </bookViews>
  <sheets>
    <sheet name="rekapitulacija" sheetId="1" r:id="rId1"/>
    <sheet name="OCR portal" sheetId="2" r:id="rId2"/>
  </sheets>
  <definedNames>
    <definedName name="_xlnm.Print_Area" localSheetId="1">'OCR portal'!$B:$G</definedName>
    <definedName name="_xlnm.Print_Area" localSheetId="0">'rekapitulacija'!$A$1:$F$21</definedName>
  </definedNames>
  <calcPr fullCalcOnLoad="1"/>
</workbook>
</file>

<file path=xl/sharedStrings.xml><?xml version="1.0" encoding="utf-8"?>
<sst xmlns="http://schemas.openxmlformats.org/spreadsheetml/2006/main" count="309" uniqueCount="183">
  <si>
    <t>10.</t>
  </si>
  <si>
    <t>11.</t>
  </si>
  <si>
    <t>1.</t>
  </si>
  <si>
    <t>2.</t>
  </si>
  <si>
    <t>4.</t>
  </si>
  <si>
    <t>5.</t>
  </si>
  <si>
    <t>7.</t>
  </si>
  <si>
    <t>kos</t>
  </si>
  <si>
    <t>3.</t>
  </si>
  <si>
    <t>6.</t>
  </si>
  <si>
    <t>8.</t>
  </si>
  <si>
    <t>9.</t>
  </si>
  <si>
    <t xml:space="preserve">                   R E K A P I T U L A C I J A</t>
  </si>
  <si>
    <t>Skupaj €</t>
  </si>
  <si>
    <t>12.</t>
  </si>
  <si>
    <t>m3</t>
  </si>
  <si>
    <t>m2</t>
  </si>
  <si>
    <t>kpl</t>
  </si>
  <si>
    <r>
      <t xml:space="preserve">Zasipanje medtirja z vodopropustnim materialom - drobljencem frakcije od </t>
    </r>
    <r>
      <rPr>
        <sz val="10"/>
        <rFont val="Arial CE"/>
        <family val="0"/>
      </rPr>
      <t>14-16mm; dobava in vgraditev</t>
    </r>
  </si>
  <si>
    <t>Planiranje in utrditev planuma do predpisane komprimacije</t>
  </si>
  <si>
    <t>Izdelava podprtega opaža za ravne temelje (opaž temeljev zidu).</t>
  </si>
  <si>
    <t>M2</t>
  </si>
  <si>
    <t>Dobava in postavitev rebrastih žic iz visokovrednega naravno trdega jekla B St 420 S s premerom do 12 mm, za zahtevno ojačitev</t>
  </si>
  <si>
    <t>KG</t>
  </si>
  <si>
    <t>Dobava in vgraditev podložnega cementnega betona C12/15 v prerez do 0,15 m3/m2</t>
  </si>
  <si>
    <t>M3</t>
  </si>
  <si>
    <t>Dobava in vgraditev ojačenega cementnega betona C25/30 v temelje</t>
  </si>
  <si>
    <t>kg</t>
  </si>
  <si>
    <t xml:space="preserve">kos </t>
  </si>
  <si>
    <t>Izkop materiala III.ktg z odvozom v začasno oz.stalno deponijo</t>
  </si>
  <si>
    <t xml:space="preserve">Izkop kamnite tirne grede iz enofrakcijskega drobljenca , širine do 2,0 m in globine do 1 m pod in ob železniški progi, deponiranje na območju v radiju do 200 m za ponovno vgradnjo </t>
  </si>
  <si>
    <r>
      <t xml:space="preserve">Izkop vezljive zemljine/zrnate kamnine - 3. kategorije za temelje, kanalske rove, prepuste, jaške in drenaže, širine do 1,5 m in globine do 1,5 m pod in ob železniški prog </t>
    </r>
    <r>
      <rPr>
        <b/>
        <sz val="11"/>
        <rFont val="Tahoma"/>
        <family val="2"/>
      </rPr>
      <t>- strojno</t>
    </r>
    <r>
      <rPr>
        <sz val="11"/>
        <rFont val="Tahoma"/>
        <family val="2"/>
      </rPr>
      <t>, planiranje dna ročno</t>
    </r>
  </si>
  <si>
    <t>Dobava in vgraditev geotekstilije za ločilno plast (po načrtu), natezna trdnost do nad 12 do 14 kN/m2</t>
  </si>
  <si>
    <t>Dobava in STROJNO vgrajevanje tamponskega materiala 0-32 mm v slojih do 30 cm, Utrjevanje na modul Ev2= 120 MPa, min 100 MPa na planumu.</t>
  </si>
  <si>
    <t>Vgraditev drobljenca skupaj s planiranjem in razstiranjem kamnite grede iz enofrakcijskega drobljenca, širine do 2,0 m in globine do 1 m pod in ob železniški progi</t>
  </si>
  <si>
    <t>uporabi se deponirani material iz izkopa 22.4 - 63mm (medtirje)</t>
  </si>
  <si>
    <t>z dobavo materiala 22.4 - 63mm (medtirje)</t>
  </si>
  <si>
    <t>z dobavo materiala 4-16mm (medtirje)</t>
  </si>
  <si>
    <t>Izvedba planuma tamponskega sloja z ureditvijo zahtevanih sklonov</t>
  </si>
  <si>
    <t>TEMELJI OCR</t>
  </si>
  <si>
    <t>ELEKTRO JAŠKI IN KABELSKA KANALIZACIJA</t>
  </si>
  <si>
    <t>Izdelava revizijskega jaška iz cementnega betona, s pokrovom iz cementnega betona, za cevi, vgrajene v hodnik, zunanje izmere prereza jaška 100/100 cm, globokega 100 cm</t>
  </si>
  <si>
    <t>KOS</t>
  </si>
  <si>
    <t>Izvedba prebojev jaška z obdelavo in vgradnjo prehodnih kosov v steno za zaščitno cev</t>
  </si>
  <si>
    <t>Dobava in vgraditev pokrova iz duktilne litine z nosilnostjo 400 kN, s prerezom 600/600 mm</t>
  </si>
  <si>
    <t>M1</t>
  </si>
  <si>
    <t>Dobava in vgraditev opozorilnega traku v peščeni zasip nad vodom EL inTK</t>
  </si>
  <si>
    <t>Izdelava revizijskega jaška iz cementnega betona, s pokrovom iz cementnega betona, za cevi, vgrajene v hodnik, zunanje izmere prereza jaška 80/80 cm, globokega 80 cm ob kandelabru</t>
  </si>
  <si>
    <t>Prestavitev droga zunanje razsvetljave tirov h=11 m iz obstoječega temelja na novi temelj z vsemi pomožnimi gradbenimi in elektroinštalacijskimi deli</t>
  </si>
  <si>
    <t>Izdelava revizijskega jaška iz cementnega betona, s pokrovom iz cementnega betona, za cevi, vgrajene v hodnik, zunanje izmere prereza jaška 150/150 cm, globokega 150 cm</t>
  </si>
  <si>
    <t>13.</t>
  </si>
  <si>
    <t>Montaža pločevine za namestitev sidrnih vijakov debeline 10 mm 550 x 750 mm (2 kos/temelj) - Brez dobave</t>
  </si>
  <si>
    <t>Montaža sidrnih vijakov premera M20 mm, dolžina 750 mm 8,8 s pripadajočim materialom (matice 50 kos/kos, podložke 50 kos/kos) - Brez dobave</t>
  </si>
  <si>
    <t>I</t>
  </si>
  <si>
    <t>II</t>
  </si>
  <si>
    <t>III</t>
  </si>
  <si>
    <r>
      <t xml:space="preserve">Prostostoječa omara </t>
    </r>
    <r>
      <rPr>
        <b/>
        <sz val="10"/>
        <rFont val="Tahoma"/>
        <family val="2"/>
      </rPr>
      <t xml:space="preserve">SB-OCR </t>
    </r>
    <r>
      <rPr>
        <sz val="10"/>
        <rFont val="Tahoma"/>
        <family val="2"/>
      </rPr>
      <t>bo nameščena deloma na obstoječi na nov polni armirano betonski temelj, ki sega 50 cm nad končnim tlakom. Omara je dvodelna zaprta z enokrilnimi vrati, s strešico proti dežju (dvokapna strešica) in je opremljena s tipsko ključavnico investitorja. Pritrjena bo na betonski temelj s pomočjo ustreznih "triglav" vijakov. Za izdelavo in montažo stikalnega bloka je potrebna naslednja oprema:</t>
    </r>
  </si>
  <si>
    <t>*dvodelna omara iz INOX pločevine dim. 1500x1200x300m (Š x V x G), IP 56 s strešico, pobarvana RAL 7032, dvovratna, komplet z montažno ploščo v obeh poljih</t>
  </si>
  <si>
    <t xml:space="preserve">*63A odklopnik tip NSX63N, 50kA, 3P, z elektronsko zaščitno enoto MICROLOGIC 2, "Schneider" </t>
  </si>
  <si>
    <t>*tokovni transformator tip TC 5, 60/5A, class 1, "Circutor"</t>
  </si>
  <si>
    <t>*mrežni analizator CVM-NET "Circutor"</t>
  </si>
  <si>
    <r>
      <t xml:space="preserve">*Multifunkcijski elektronski števec 
</t>
    </r>
    <r>
      <rPr>
        <b/>
        <sz val="10"/>
        <rFont val="Tahoma"/>
        <family val="2"/>
      </rPr>
      <t>MT880-T1A42R56S53-E12-V52L81B11- M3K03 - M</t>
    </r>
    <r>
      <rPr>
        <sz val="10"/>
        <rFont val="Tahoma"/>
        <family val="2"/>
      </rPr>
      <t>,
3x58/100V - 3x230/400V, 50Hz, 5(6)A, r.t.. 1.0 (KWh), r.t.2.0 (kvarh)
+ komunikacijski Ethernet modul CM-e-3</t>
    </r>
  </si>
  <si>
    <t>*MPK sponke za merilno garnituro</t>
  </si>
  <si>
    <t>*tripolni varovalčni ločilnik HVL 00 3-p "ETI"</t>
  </si>
  <si>
    <t>*varovalka NV 80 A</t>
  </si>
  <si>
    <t>*varovalka NV 63 A</t>
  </si>
  <si>
    <t xml:space="preserve">*inštalacijski odklopnik tip ETIMAT10, 32A/3P-C, "ETI"   </t>
  </si>
  <si>
    <t xml:space="preserve">*inštalacijski odklopnik tip ETIMAT10, 25A/3P-C, "ETI"   </t>
  </si>
  <si>
    <t xml:space="preserve">*inštalacijski odklopnik tip ETIMAT10, 25A/1P-C, "ETI"   </t>
  </si>
  <si>
    <t xml:space="preserve">*inštalacijski odklopnik tip ETIMAT10, 16A/1P-C, "ETI"   </t>
  </si>
  <si>
    <t xml:space="preserve">*inštalacijski odklopnik tip ETIMAT10, 10A/1P-C, "ETI"   </t>
  </si>
  <si>
    <t>*zaščitno stikalo na diferenčni tok EFI-4; 63A/0,03A/A, "ETI"</t>
  </si>
  <si>
    <t xml:space="preserve">*prenapetostni odvodnik Protec C40/320, 1P, "Iskrazaščite" </t>
  </si>
  <si>
    <t xml:space="preserve">*uporovni grelec RC-90 "Schneider-Himel"               </t>
  </si>
  <si>
    <t xml:space="preserve">*regulator temperature TS 140 "Schneider-Himel" </t>
  </si>
  <si>
    <t xml:space="preserve">*vgradna svetilka za omarico LAM75 "Schneider-Himel" - 11W z gumbom za vklop/izklop in vtičnico z zaščitnim kontaktom 220V/16A, možna pritrditev z magnetom ali na 35 mm DIN letev </t>
  </si>
  <si>
    <t>* vtičnica PK Unika 32 A, 400V, (4P+PE) tip 82197, IP65, "Schneider"</t>
  </si>
  <si>
    <t>* vtičnica PK Unika 16 A, 230V, (2P+PE) tip 81141, IP55                "Schneider"</t>
  </si>
  <si>
    <t>*zbiralka Cu 30x10 mm, l=5x0,3m =1,5m</t>
  </si>
  <si>
    <t>*nosilec za  zbiralko kot naprimer tip SV3031; l=40mm "Rittal"</t>
  </si>
  <si>
    <t xml:space="preserve">*vrstna sponka 70 mm2     "Weidmüller"                                                                     </t>
  </si>
  <si>
    <t xml:space="preserve">*vrstna sponka 35 mm2     "Weidmüller"                                                                     </t>
  </si>
  <si>
    <t xml:space="preserve">*vrstna sponka 10 mm2     "Weidmüller"                                                                     </t>
  </si>
  <si>
    <t xml:space="preserve">*vrstna sponka 6 mm2     "Weidmüller"                                                                     </t>
  </si>
  <si>
    <t xml:space="preserve">*vrstna sponka 4 mm2     "Weidmüller"                                                                     </t>
  </si>
  <si>
    <t>*plastificirana in vezana shema stikalnega bloka</t>
  </si>
  <si>
    <t>*pripadajoče tablice z napisi pritrjene na omarico</t>
  </si>
  <si>
    <t xml:space="preserve">*drobni in vezni material                                                                        </t>
  </si>
  <si>
    <t>komplet</t>
  </si>
  <si>
    <t>Priklop in dobava kablov na ustrezno mesto.                                             Gre za sledeče kable:</t>
  </si>
  <si>
    <t>*NYY-J 4 x 50 mm2</t>
  </si>
  <si>
    <t>m</t>
  </si>
  <si>
    <t>*RV-K 5 x 10 mm2</t>
  </si>
  <si>
    <t>*RV-K 5 x 6 mm2</t>
  </si>
  <si>
    <t>Izvedba el. meritev z izdelavo poročila</t>
  </si>
  <si>
    <t xml:space="preserve">kpl </t>
  </si>
  <si>
    <t>Optični kabel portalni monitor:
Dobava in polaganje enorodovnega (SM) optičnega kabla s premerom sredice 9/125um, z 2 x 12 vlakni, v dveh ločenih cevkah, z ojačano izolacijo za vleko v kabelski kanalizaciji in odporno proti glodalcem, z UV zaščito (trasa od obstoječega vozlišča v Računskem centru do nove prostostoječe omarice na 1. portalnem monitorju</t>
  </si>
  <si>
    <t>Zaključitev optičnega kabla kapacitete 12 vlaken v stenskem kovinskem optičnem delilniku tip FOKAB SOD-12 s kaseto za optična vlakna v telekomunikacijski omari 1. portalnega monitorja</t>
  </si>
  <si>
    <t>Zaključitev optičnega kabla kapacitete 12 vlaken v optičnem delilniku tip F&amp;G ali EATON s kaseto za optična vlakna v telekomunikacijskem vozlišču Računski center</t>
  </si>
  <si>
    <t>Kovinski stenski optični delilnik FOKAB za 12 vlaken, tip SM tip SOD-12 s kaseto za optična vlakna, vključno z 12 kos optičnimi UPC FC konektorji in 2 kos uvodnicami. Neuporabljene uvodnice je potrebno zapreti s tipskim čepom (tesnilna ploščica - delilnik ne sme imeti odprtin)</t>
  </si>
  <si>
    <t>Kovinski optični delilnik F&amp;G ali EATON za 24 vlaken, tip SM za vgradnjo v 19" rack omaro, z izvlečnimi vodili na kovinskih ležajih, s horizontalnim nosilcem za kable, montiran neposredno na delilnik, s kaseto za optična vlakna, vključno z 24 kos optičnimi UPC LC konektorji in 2 kos uvodnicami. Neuporabljene uvodnice je potrebno zapreti s tipskim čepom (tesnilna ploščica - delilnik ne sme imeti odprtin)</t>
  </si>
  <si>
    <t xml:space="preserve">Označevanje optičnega kabla v kabelskih jaških, na delilnikih in v omari z ustrezno ploščico iz nerjaveče pločevine z označbo kabla in priključnimi točkami </t>
  </si>
  <si>
    <t>Meritve SM kablov z optičnim reflektometrom (OTDR) - obojestranska</t>
  </si>
  <si>
    <t>Prespojni optični kabli:
Enorodovno optično prespojno vlakno UPC 9/125um (1 par) z UPC FC - LC konektorji dolžine 1 meter</t>
  </si>
  <si>
    <t>Prespojni optični kabli:
Enorodovno optično prespojno vlakno UPC 9/125um (1 par) z UPC LC - LC konektorji dolžine 7 metrov</t>
  </si>
  <si>
    <t>14.</t>
  </si>
  <si>
    <t>Omrežno stikalo (MODEL JE POTREBNO DEFINIRATI GLEDE NA ŠT: POTREBNIH PRIKLJUČNIH VRAT): 
Model: MOXA EDS-G512E-8PoE-4GSFP-T PoE+ mrežno stikalo ali ekvivalent
Vrata: 8 x 10/100/1000 RJ45 vrat, 4 x 100/1000 SFP slotov</t>
  </si>
  <si>
    <t>15.</t>
  </si>
  <si>
    <t>SFP modul: 
Model: MOXA SFP-1GLXLC-T ali ekvivalenten za omrežno stikalo
Specifikacija: 1000Base-LX, 1310 nm, domet do 10 km na enorodovnem optičnem kablu s premerom sredice 9/125um, temp območje -40°C do 85°C</t>
  </si>
  <si>
    <t>16.</t>
  </si>
  <si>
    <t>Montaža opreme, varovalke in drugi potrošni material za priklop IP kamer in druge opreme v LAN omrežje</t>
  </si>
  <si>
    <t>17.</t>
  </si>
  <si>
    <t>Drobni vezni material 5%</t>
  </si>
  <si>
    <t>B.</t>
  </si>
  <si>
    <t>Izdelava temelja za omaro SB-OCR (količine za izdelavo enega temelja)</t>
  </si>
  <si>
    <t>* strojni in deloma ročni izkop jame dimenzij (axbxg): 2,5 x 1,6 x 1,5 m v terenu III. do VI. ktg. (80% v terenu III. do IV. in 20% v terenu V. do VI. ktg.)</t>
  </si>
  <si>
    <t>* planiranje dna gradbene jame</t>
  </si>
  <si>
    <t>- polaganje filca</t>
  </si>
  <si>
    <t>*  izdelava tamponske blazine  s tamponskim gramozem frakcije 0-32 mm s komprimiranjem do potrebne zbitosti, finalno planiranje</t>
  </si>
  <si>
    <t>* izdelava podlage s podložnim betonom C12/15, prereza 0,1m3/m2, v debelini 10 cm</t>
  </si>
  <si>
    <t>* izdelava opaža sten in demontaža opaža po betoniranju</t>
  </si>
  <si>
    <t>* dobava in vgradnja aramturnega železa (mreže in palice ustreznih profilov)</t>
  </si>
  <si>
    <t xml:space="preserve">- dobava in vgradnja betona C25/30, prereza 0,2 m3/m2, v temelj dimenzij (axbxh): 1,5 x 0,6 x 1,5 m </t>
  </si>
  <si>
    <t>* dobava sidra iz nerjavečega profila - kotnik 30x30mm, deb. 3mm, dolžine 5m, za pritrditev omarice na temelj</t>
  </si>
  <si>
    <t>* dobava in vgradnja stigmaflex cevi  f110 mm dolžine 3 m, za uvod kablov v omarico</t>
  </si>
  <si>
    <t>* zasipnje sten okoli jaška s tamponskim gramozom in  z izkopanim materialom, utrjevanje po slojih 20cm, finalno planiranje</t>
  </si>
  <si>
    <t>* nakladanje in odvoz odvečnega materiala (merjeno v raščenem stanju) na deponijo oddaljeno do 20 km, vključno s stroški deponiranja</t>
  </si>
  <si>
    <t>ELEKTROMONTAŽNA DELA</t>
  </si>
  <si>
    <t>Skupaj ELEKTROMONTAŽNA DELA:</t>
  </si>
  <si>
    <t xml:space="preserve"> OCR PORTAL - GRADBENA IN EL. KABELSKA KANALIZACIJA SKUPAJ:</t>
  </si>
  <si>
    <t>ELEKTROKABELSKA KANALIZACIJA - ZEMELJSKA DELA</t>
  </si>
  <si>
    <t>A</t>
  </si>
  <si>
    <t>B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</si>
  <si>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</si>
  <si>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</si>
  <si>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</si>
  <si>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</si>
  <si>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</si>
  <si>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</si>
  <si>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</si>
  <si>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</si>
  <si>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</si>
  <si>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</si>
  <si>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</si>
  <si>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</si>
  <si>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</si>
  <si>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</si>
  <si>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</si>
  <si>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</si>
  <si>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</si>
  <si>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</si>
  <si>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</si>
  <si>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</si>
  <si>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</si>
  <si>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GRADBENA IN EL. KABELSKA KANALIZACIJA</t>
  </si>
  <si>
    <t>OCR PORTAL -  GOI DELA</t>
  </si>
  <si>
    <t>A.</t>
  </si>
  <si>
    <t>C.</t>
  </si>
  <si>
    <t>Položitev 4xPVC  fi 125, izdelava podlage za
cevi iz peska granulacije 3-7 mm, dobava in
polaganje cevi, dobava in vgraditev
distančnikov, obbetoniranje cevi (na povoznih
površinah) z betonom C16/20 v višini 10 cm
nad zgornjim temenom cevi</t>
  </si>
  <si>
    <t>Položitev 2xPVC  fi 125,  izdelava podlage za
cevi iz peska granulacije 3-7 mm, dobava in
polaganje cevi, dobava in vgraditev
distančnikov, obbetoniranje cevi (na povoznih
površinah) z betonom C16/20 v višini 10 cm
nad zgornjim temenom cevi</t>
  </si>
  <si>
    <t>Položitev 1xPVC  fi 110, izdelava podlage za
cevi iz peska granulacije 3-7 mm, dobava in
polaganje cevi, dobava in vgraditev
distančnikov, obbetoniranje cevi (na povoznih
površinah) z betonom C16/20 v višini 10 cm
nad zgornjim temenom cevi</t>
  </si>
  <si>
    <t>Položitev 2xPVC  fi 50,  izdelava podlage za
cevi iz peska granulacije 3-7 mm, dobava in
polaganje cevi, dobava in vgraditev
distančnikov, obbetoniranje cevi (na povoznih
površinah) z betonom C16/20 v višini 10 cm
nad zgornjim temenom cevi</t>
  </si>
  <si>
    <t>Izgradnja betonskega temelja za drog
zunanje razvetljave '(drog s plezalnimi klini) z
betonom C25/30 svetlih mer 60x60x180 cm,
ter vgrajeno betonsko cevjo fi 200 mm,
dolžine 180 cm, in PVC cevjo 2*fi 50 mm za
uvod kabla-kompletno.</t>
  </si>
  <si>
    <t>Odstranitev obstoječih temeljev  drogov zunanje razsvetljave tirov dim 1,3 x1,3 x 1,0 m, rušenje, odvoz na uradno deponijo</t>
  </si>
  <si>
    <t>ELEKTROMONTAŽNA DELA - RAZSVETLJAVA</t>
  </si>
  <si>
    <t>Dobava in polaganje kabla v izdelano
kabelsko kanalizacijo (del v betonska korita,
del v pvc cevi) ali notranjosti droga.
Oštevilčenje kablov v vseh kabelskih jaških in
razdelilnikih.</t>
  </si>
  <si>
    <t>Kabel NYY-J-3x2,5 mm2</t>
  </si>
  <si>
    <t>Demontaža in ponovna montaža obstoječe
svetilke na drog s konzolo na višini h=10m..
Svetilka kot Siteco Streetlight 20 midi.</t>
  </si>
  <si>
    <t>Kabel NYY-J-4x16 mm2</t>
  </si>
  <si>
    <t>Dobava in polaganje traku Rf 30*3,5mm
položen v izkopani kanal za ozemljitev drogov
zunanje razsvetljave, kompletno s križno
sponko in povezavo z drogovi.</t>
  </si>
  <si>
    <t>Križna sponka pri vsakem drogu zunanje
razsvetljave za ozemljitev droga ter ostalih
prevodnih mas kot so ograje, obvestilne
table, zavetišče, jeklene klopi na peronu in
podobno.</t>
  </si>
  <si>
    <t>Dobava in polaganje izolirane pocinkane
jeklene vrvi 70 mm2 položene v alkaten cev fi
32 mm v gramozni gredi ali v cevi od droga
zunanje razsvetljave do ozemljila, kompletno
z vijakom (dolžine do 5m).</t>
  </si>
  <si>
    <t>Dobava in montaža kabelske spojke do
velikosti kabla 4x16.</t>
  </si>
  <si>
    <t>Meritve ter preizkus el. instalacij ter meritve</t>
  </si>
  <si>
    <t>Sodelovanje z upravljalcem, Službo za EE in
SVTK</t>
  </si>
  <si>
    <t>ELEKTROMONTAŽNA DELA - OCR</t>
  </si>
  <si>
    <t>OPTIČNA IN MREŽNA OPREMA</t>
  </si>
  <si>
    <t>Dobava in vgraditev traku iz nerjavečega jekla - RF 30x3 mm za ozemljitev</t>
  </si>
  <si>
    <t>a</t>
  </si>
  <si>
    <t>b</t>
  </si>
  <si>
    <t>c</t>
  </si>
  <si>
    <t>Drobni vezni material</t>
  </si>
  <si>
    <t>Nepredvidena dela (10% vrednosti A. + B.)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</si>
</sst>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name val="Arial CE"/>
      <family val="0"/>
    </font>
    <font>
      <i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medium">
        <color rgb="FFA6A6A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17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 quotePrefix="1">
      <alignment horizontal="justify" vertical="top" wrapText="1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178" fontId="49" fillId="32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4" fontId="0" fillId="33" borderId="0" xfId="0" applyNumberFormat="1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78" fontId="49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9" fontId="49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13" fillId="0" borderId="0" xfId="0" applyFont="1" applyAlignment="1">
      <alignment horizontal="center" vertical="justify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justify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2" fillId="0" borderId="11" xfId="0" applyFont="1" applyBorder="1" applyAlignment="1">
      <alignment horizontal="left" vertical="justify"/>
    </xf>
    <xf numFmtId="0" fontId="12" fillId="0" borderId="11" xfId="0" applyFont="1" applyBorder="1" applyAlignment="1">
      <alignment/>
    </xf>
    <xf numFmtId="0" fontId="12" fillId="0" borderId="0" xfId="0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13" fillId="0" borderId="0" xfId="0" applyFont="1" applyAlignment="1" quotePrefix="1">
      <alignment wrapText="1"/>
    </xf>
    <xf numFmtId="4" fontId="13" fillId="0" borderId="0" xfId="0" applyNumberFormat="1" applyFont="1" applyAlignment="1">
      <alignment horizontal="left" vertical="justify"/>
    </xf>
    <xf numFmtId="178" fontId="49" fillId="3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2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Border="1" applyAlignment="1" applyProtection="1">
      <alignment horizontal="right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115" zoomScaleSheetLayoutView="115" zoomScalePageLayoutView="0" workbookViewId="0" topLeftCell="A1">
      <selection activeCell="F17" sqref="F17"/>
    </sheetView>
  </sheetViews>
  <sheetFormatPr defaultColWidth="9.00390625" defaultRowHeight="12.75"/>
  <cols>
    <col min="1" max="1" width="1.625" style="0" customWidth="1"/>
    <col min="2" max="2" width="7.125" style="0" customWidth="1"/>
    <col min="3" max="3" width="41.875" style="0" customWidth="1"/>
    <col min="4" max="4" width="10.375" style="0" customWidth="1"/>
    <col min="5" max="5" width="18.50390625" style="0" customWidth="1"/>
    <col min="6" max="6" width="14.125" style="0" customWidth="1"/>
  </cols>
  <sheetData>
    <row r="2" spans="2:6" ht="12.75">
      <c r="B2" s="7"/>
      <c r="C2" s="16"/>
      <c r="D2" s="4"/>
      <c r="E2" s="4"/>
      <c r="F2" s="4"/>
    </row>
    <row r="3" spans="2:6" ht="21">
      <c r="B3" s="8"/>
      <c r="C3" s="11" t="s">
        <v>12</v>
      </c>
      <c r="D3" s="12"/>
      <c r="E3" s="13"/>
      <c r="F3" s="13"/>
    </row>
    <row r="4" spans="2:6" ht="12.75">
      <c r="B4" s="7"/>
      <c r="C4" s="16"/>
      <c r="D4" s="1"/>
      <c r="E4" s="1"/>
      <c r="F4" s="1"/>
    </row>
    <row r="5" spans="2:6" ht="12.75">
      <c r="B5" s="6"/>
      <c r="C5" s="15"/>
      <c r="D5" s="1"/>
      <c r="E5" s="1"/>
      <c r="F5" s="1"/>
    </row>
    <row r="6" spans="2:6" ht="15">
      <c r="B6" s="19"/>
      <c r="C6" s="66" t="str">
        <f>'OCR portal'!A1</f>
        <v>OCR PORTAL -  GOI DELA</v>
      </c>
      <c r="D6" s="33"/>
      <c r="E6" s="34"/>
      <c r="F6" s="34"/>
    </row>
    <row r="7" spans="2:6" ht="15">
      <c r="B7" s="19"/>
      <c r="C7" s="14"/>
      <c r="D7" s="17"/>
      <c r="E7" s="17"/>
      <c r="F7" s="17"/>
    </row>
    <row r="8" spans="2:6" ht="15">
      <c r="B8" s="19"/>
      <c r="C8" s="18"/>
      <c r="D8" s="17"/>
      <c r="E8" s="17"/>
      <c r="F8" s="17"/>
    </row>
    <row r="9" spans="2:6" ht="15">
      <c r="B9" s="19"/>
      <c r="C9" s="14"/>
      <c r="D9" s="17"/>
      <c r="E9" s="17"/>
      <c r="F9" s="17"/>
    </row>
    <row r="10" spans="2:6" s="35" customFormat="1" ht="13.5">
      <c r="B10" s="39" t="s">
        <v>156</v>
      </c>
      <c r="C10" s="37" t="str">
        <f>'OCR portal'!B2</f>
        <v>GRADBENA IN EL. KABELSKA KANALIZACIJA</v>
      </c>
      <c r="D10" s="40"/>
      <c r="E10" s="32"/>
      <c r="F10" s="36">
        <f>'OCR portal'!G42</f>
        <v>0</v>
      </c>
    </row>
    <row r="11" spans="2:6" s="35" customFormat="1" ht="13.5">
      <c r="B11" s="39"/>
      <c r="C11" s="37"/>
      <c r="D11" s="40"/>
      <c r="E11" s="32"/>
      <c r="F11" s="36"/>
    </row>
    <row r="12" spans="2:6" s="35" customFormat="1" ht="13.5">
      <c r="B12" s="39" t="s">
        <v>113</v>
      </c>
      <c r="C12" s="37" t="str">
        <f>'OCR portal'!C45</f>
        <v>ELEKTROMONTAŽNA DELA</v>
      </c>
      <c r="D12" s="40"/>
      <c r="E12" s="32"/>
      <c r="F12" s="36">
        <f>'OCR portal'!G132</f>
        <v>0</v>
      </c>
    </row>
    <row r="13" spans="2:6" s="35" customFormat="1" ht="13.5">
      <c r="B13" s="39"/>
      <c r="C13" s="37"/>
      <c r="D13" s="40"/>
      <c r="E13" s="32"/>
      <c r="F13" s="36"/>
    </row>
    <row r="14" spans="2:6" s="35" customFormat="1" ht="13.5">
      <c r="B14" s="39" t="s">
        <v>157</v>
      </c>
      <c r="C14" s="37" t="s">
        <v>182</v>
      </c>
      <c r="D14" s="40"/>
      <c r="E14" s="32"/>
      <c r="F14" s="36">
        <f>(F10+F12)*0.1</f>
        <v>0</v>
      </c>
    </row>
    <row r="15" spans="2:6" s="35" customFormat="1" ht="13.5">
      <c r="B15" s="39"/>
      <c r="C15" s="42"/>
      <c r="D15" s="43"/>
      <c r="E15" s="44"/>
      <c r="F15" s="43"/>
    </row>
    <row r="16" spans="2:6" s="35" customFormat="1" ht="13.5">
      <c r="B16" s="45"/>
      <c r="C16" s="41"/>
      <c r="D16" s="46"/>
      <c r="E16" s="47"/>
      <c r="F16" s="46"/>
    </row>
    <row r="17" spans="2:6" s="35" customFormat="1" ht="13.5">
      <c r="B17" s="39"/>
      <c r="C17" s="48" t="s">
        <v>13</v>
      </c>
      <c r="D17" s="40"/>
      <c r="E17" s="32"/>
      <c r="F17" s="49">
        <f>SUM(F10:F15)</f>
        <v>0</v>
      </c>
    </row>
    <row r="18" spans="2:6" s="35" customFormat="1" ht="13.5">
      <c r="B18" s="39"/>
      <c r="C18" s="37"/>
      <c r="D18" s="40"/>
      <c r="E18" s="32"/>
      <c r="F18" s="40"/>
    </row>
    <row r="19" spans="2:6" ht="12.75">
      <c r="B19" s="6"/>
      <c r="C19" s="15"/>
      <c r="D19" s="1"/>
      <c r="E19" s="1"/>
      <c r="F19" s="1"/>
    </row>
    <row r="20" spans="2:6" ht="12.75">
      <c r="B20" s="6"/>
      <c r="C20" s="15"/>
      <c r="D20" s="1"/>
      <c r="E20" s="1"/>
      <c r="F20" s="1"/>
    </row>
    <row r="21" spans="2:6" ht="12.75">
      <c r="B21" s="6"/>
      <c r="C21" s="15"/>
      <c r="D21" s="1"/>
      <c r="E21" s="1"/>
      <c r="F21" s="1"/>
    </row>
    <row r="22" ht="14.25">
      <c r="C22" s="52"/>
    </row>
    <row r="23" ht="12.75">
      <c r="C23" s="24"/>
    </row>
    <row r="24" ht="12.75">
      <c r="C24" s="50"/>
    </row>
    <row r="26" ht="12.75">
      <c r="C26" s="51"/>
    </row>
    <row r="27" ht="12.75">
      <c r="C27" s="24"/>
    </row>
    <row r="28" ht="12.75">
      <c r="C28" s="25"/>
    </row>
    <row r="29" ht="12.75">
      <c r="C29" s="25"/>
    </row>
  </sheetData>
  <sheetProtection password="8D89" sheet="1"/>
  <printOptions/>
  <pageMargins left="0.984251968503937" right="0.3937007874015748" top="0.1968503937007874" bottom="0.35433070866141736" header="0" footer="0"/>
  <pageSetup firstPageNumber="2" useFirstPageNumber="1" horizontalDpi="600" verticalDpi="600" orientation="portrait" paperSize="9" scale="95" r:id="rId1"/>
  <headerFooter>
    <oddFooter>&amp;L&amp;9 3711_2 - Kretniška zveza med tirom 25c in 1f&amp;R&amp;P/&amp;N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="85" zoomScaleNormal="85" workbookViewId="0" topLeftCell="A1">
      <selection activeCell="G132" sqref="G132"/>
    </sheetView>
  </sheetViews>
  <sheetFormatPr defaultColWidth="9.00390625" defaultRowHeight="12.75"/>
  <cols>
    <col min="1" max="1" width="2.125" style="0" customWidth="1"/>
    <col min="2" max="2" width="7.125" style="9" customWidth="1"/>
    <col min="3" max="3" width="44.125" style="30" customWidth="1"/>
    <col min="4" max="4" width="5.625" style="21" customWidth="1"/>
    <col min="5" max="5" width="10.125" style="2" customWidth="1"/>
    <col min="6" max="6" width="11.375" style="2" customWidth="1"/>
    <col min="7" max="7" width="14.50390625" style="2" customWidth="1"/>
    <col min="8" max="8" width="13.875" style="0" customWidth="1"/>
  </cols>
  <sheetData>
    <row r="1" spans="1:7" s="29" customFormat="1" ht="17.25">
      <c r="A1" s="102" t="s">
        <v>155</v>
      </c>
      <c r="C1" s="38"/>
      <c r="D1" s="22"/>
      <c r="E1" s="28"/>
      <c r="F1" s="28"/>
      <c r="G1" s="28"/>
    </row>
    <row r="2" spans="1:7" s="29" customFormat="1" ht="13.5">
      <c r="A2" s="29" t="s">
        <v>131</v>
      </c>
      <c r="B2" s="18" t="s">
        <v>154</v>
      </c>
      <c r="D2" s="22"/>
      <c r="E2" s="28"/>
      <c r="F2" s="28"/>
      <c r="G2" s="28"/>
    </row>
    <row r="3" spans="2:7" s="29" customFormat="1" ht="13.5">
      <c r="B3" s="27"/>
      <c r="C3" s="38"/>
      <c r="D3" s="22"/>
      <c r="E3" s="28"/>
      <c r="F3" s="28"/>
      <c r="G3" s="28"/>
    </row>
    <row r="4" spans="2:7" s="5" customFormat="1" ht="12.75">
      <c r="B4" s="68" t="s">
        <v>53</v>
      </c>
      <c r="C4" s="68" t="s">
        <v>39</v>
      </c>
      <c r="D4" s="20"/>
      <c r="E4" s="3"/>
      <c r="F4" s="3"/>
      <c r="G4" s="3"/>
    </row>
    <row r="5" spans="2:7" s="5" customFormat="1" ht="12.75">
      <c r="B5" s="10"/>
      <c r="C5" s="26"/>
      <c r="D5" s="20"/>
      <c r="E5" s="3"/>
      <c r="F5" s="3"/>
      <c r="G5" s="3"/>
    </row>
    <row r="6" spans="1:7" ht="26.25">
      <c r="A6" s="62"/>
      <c r="B6" s="9" t="s">
        <v>2</v>
      </c>
      <c r="C6" s="23" t="s">
        <v>29</v>
      </c>
      <c r="D6" s="65" t="s">
        <v>15</v>
      </c>
      <c r="E6" s="63">
        <v>10</v>
      </c>
      <c r="F6" s="105"/>
      <c r="G6" s="61">
        <f>ROUND(E6*F6,2)</f>
        <v>0</v>
      </c>
    </row>
    <row r="7" spans="1:7" ht="26.25">
      <c r="A7" s="62"/>
      <c r="B7" s="9" t="s">
        <v>3</v>
      </c>
      <c r="C7" s="31" t="s">
        <v>19</v>
      </c>
      <c r="D7" s="67" t="s">
        <v>16</v>
      </c>
      <c r="E7" s="63">
        <v>15</v>
      </c>
      <c r="F7" s="105"/>
      <c r="G7" s="61">
        <f>ROUND(E7*F7,2)</f>
        <v>0</v>
      </c>
    </row>
    <row r="8" spans="1:7" ht="39">
      <c r="A8" s="62"/>
      <c r="B8" s="9" t="s">
        <v>8</v>
      </c>
      <c r="C8" s="64" t="s">
        <v>18</v>
      </c>
      <c r="D8" s="20" t="s">
        <v>15</v>
      </c>
      <c r="E8" s="3">
        <v>8</v>
      </c>
      <c r="F8" s="106"/>
      <c r="G8" s="61">
        <f>ROUND(E8*F8,2)</f>
        <v>0</v>
      </c>
    </row>
    <row r="9" spans="1:7" ht="26.25">
      <c r="A9" s="62"/>
      <c r="B9" s="9" t="s">
        <v>5</v>
      </c>
      <c r="C9" s="23" t="s">
        <v>20</v>
      </c>
      <c r="D9" s="67" t="s">
        <v>21</v>
      </c>
      <c r="E9" s="63">
        <v>15</v>
      </c>
      <c r="F9" s="105"/>
      <c r="G9" s="63">
        <f aca="true" t="shared" si="0" ref="G9:G14">E9*ROUND(F9,2)</f>
        <v>0</v>
      </c>
    </row>
    <row r="10" spans="1:7" ht="39">
      <c r="A10" s="62"/>
      <c r="B10" s="9" t="s">
        <v>9</v>
      </c>
      <c r="C10" s="23" t="s">
        <v>22</v>
      </c>
      <c r="D10" s="67" t="s">
        <v>23</v>
      </c>
      <c r="E10" s="63">
        <v>500</v>
      </c>
      <c r="F10" s="105"/>
      <c r="G10" s="63">
        <f t="shared" si="0"/>
        <v>0</v>
      </c>
    </row>
    <row r="11" spans="1:7" ht="26.25">
      <c r="A11" s="62"/>
      <c r="B11" s="9" t="s">
        <v>6</v>
      </c>
      <c r="C11" s="23" t="s">
        <v>24</v>
      </c>
      <c r="D11" s="67" t="s">
        <v>25</v>
      </c>
      <c r="E11" s="63">
        <v>1</v>
      </c>
      <c r="F11" s="107"/>
      <c r="G11" s="63">
        <f t="shared" si="0"/>
        <v>0</v>
      </c>
    </row>
    <row r="12" spans="1:7" ht="26.25">
      <c r="A12" s="62"/>
      <c r="B12" s="9" t="s">
        <v>10</v>
      </c>
      <c r="C12" s="23" t="s">
        <v>26</v>
      </c>
      <c r="D12" s="67" t="s">
        <v>25</v>
      </c>
      <c r="E12" s="63">
        <v>4.5</v>
      </c>
      <c r="F12" s="105"/>
      <c r="G12" s="63">
        <f t="shared" si="0"/>
        <v>0</v>
      </c>
    </row>
    <row r="13" spans="1:7" ht="39">
      <c r="A13" s="62"/>
      <c r="B13" s="9" t="s">
        <v>11</v>
      </c>
      <c r="C13" s="23" t="s">
        <v>51</v>
      </c>
      <c r="D13" s="67" t="s">
        <v>28</v>
      </c>
      <c r="E13" s="63">
        <v>3</v>
      </c>
      <c r="F13" s="105"/>
      <c r="G13" s="63">
        <f t="shared" si="0"/>
        <v>0</v>
      </c>
    </row>
    <row r="14" spans="1:7" ht="39">
      <c r="A14" s="62"/>
      <c r="B14" s="9" t="s">
        <v>0</v>
      </c>
      <c r="C14" s="23" t="s">
        <v>52</v>
      </c>
      <c r="D14" s="67" t="s">
        <v>28</v>
      </c>
      <c r="E14" s="63">
        <v>30</v>
      </c>
      <c r="F14" s="105"/>
      <c r="G14" s="63">
        <f t="shared" si="0"/>
        <v>0</v>
      </c>
    </row>
    <row r="15" spans="1:7" ht="12.75">
      <c r="A15" s="62"/>
      <c r="C15" s="23"/>
      <c r="D15" s="67"/>
      <c r="E15" s="63"/>
      <c r="F15" s="63"/>
      <c r="G15" s="63"/>
    </row>
    <row r="16" spans="1:7" ht="26.25">
      <c r="A16" s="62"/>
      <c r="B16" s="68" t="s">
        <v>54</v>
      </c>
      <c r="C16" s="68" t="s">
        <v>130</v>
      </c>
      <c r="D16" s="69"/>
      <c r="E16" s="70"/>
      <c r="F16" s="71"/>
      <c r="G16" s="72"/>
    </row>
    <row r="17" spans="1:7" ht="52.5">
      <c r="A17" s="62"/>
      <c r="B17" s="77" t="s">
        <v>2</v>
      </c>
      <c r="C17" s="78" t="s">
        <v>30</v>
      </c>
      <c r="D17" s="79" t="s">
        <v>25</v>
      </c>
      <c r="E17" s="80">
        <v>80</v>
      </c>
      <c r="F17" s="108"/>
      <c r="G17" s="81">
        <f>E17*ROUND(F17,2)</f>
        <v>0</v>
      </c>
    </row>
    <row r="18" spans="1:7" ht="66.75">
      <c r="A18" s="62"/>
      <c r="B18" s="77" t="s">
        <v>3</v>
      </c>
      <c r="C18" s="78" t="s">
        <v>31</v>
      </c>
      <c r="D18" s="79" t="s">
        <v>25</v>
      </c>
      <c r="E18" s="80">
        <v>60</v>
      </c>
      <c r="F18" s="108"/>
      <c r="G18" s="81">
        <f>E18*ROUND(F18,2)</f>
        <v>0</v>
      </c>
    </row>
    <row r="19" spans="1:7" ht="26.25">
      <c r="A19" s="62"/>
      <c r="B19" s="77" t="s">
        <v>8</v>
      </c>
      <c r="C19" s="78" t="s">
        <v>32</v>
      </c>
      <c r="D19" s="79" t="s">
        <v>21</v>
      </c>
      <c r="E19" s="80">
        <v>50</v>
      </c>
      <c r="F19" s="108"/>
      <c r="G19" s="81">
        <f>E19*ROUND(F19,2)</f>
        <v>0</v>
      </c>
    </row>
    <row r="20" spans="1:7" ht="39">
      <c r="A20" s="62"/>
      <c r="B20" s="77" t="s">
        <v>4</v>
      </c>
      <c r="C20" s="78" t="s">
        <v>33</v>
      </c>
      <c r="D20" s="79" t="s">
        <v>25</v>
      </c>
      <c r="E20" s="80">
        <v>60</v>
      </c>
      <c r="F20" s="108"/>
      <c r="G20" s="81">
        <f>E20*ROUND(F20,2)</f>
        <v>0</v>
      </c>
    </row>
    <row r="21" spans="1:7" ht="52.5">
      <c r="A21" s="62"/>
      <c r="B21" s="77" t="s">
        <v>5</v>
      </c>
      <c r="C21" s="78" t="s">
        <v>34</v>
      </c>
      <c r="D21" s="79"/>
      <c r="E21" s="79"/>
      <c r="F21" s="109"/>
      <c r="G21" s="81"/>
    </row>
    <row r="22" spans="1:7" ht="26.25">
      <c r="A22" s="62"/>
      <c r="B22" s="77" t="s">
        <v>9</v>
      </c>
      <c r="C22" s="78" t="s">
        <v>35</v>
      </c>
      <c r="D22" s="79" t="s">
        <v>25</v>
      </c>
      <c r="E22" s="80">
        <v>30</v>
      </c>
      <c r="F22" s="109"/>
      <c r="G22" s="81">
        <f>E22*ROUND(F22,2)</f>
        <v>0</v>
      </c>
    </row>
    <row r="23" spans="1:7" ht="12.75">
      <c r="A23" s="62"/>
      <c r="B23" s="77" t="s">
        <v>6</v>
      </c>
      <c r="C23" s="78" t="s">
        <v>36</v>
      </c>
      <c r="D23" s="79" t="s">
        <v>25</v>
      </c>
      <c r="E23" s="80">
        <v>30</v>
      </c>
      <c r="F23" s="109"/>
      <c r="G23" s="81">
        <f>E23*ROUND(F23,2)</f>
        <v>0</v>
      </c>
    </row>
    <row r="24" spans="1:7" ht="12.75">
      <c r="A24" s="62"/>
      <c r="B24" s="77" t="s">
        <v>10</v>
      </c>
      <c r="C24" s="78" t="s">
        <v>37</v>
      </c>
      <c r="D24" s="79" t="s">
        <v>25</v>
      </c>
      <c r="E24" s="80">
        <v>10</v>
      </c>
      <c r="F24" s="108"/>
      <c r="G24" s="81">
        <f>E24*ROUND(F24,2)</f>
        <v>0</v>
      </c>
    </row>
    <row r="25" spans="1:7" ht="26.25">
      <c r="A25" s="62"/>
      <c r="B25" s="77" t="s">
        <v>11</v>
      </c>
      <c r="C25" s="78" t="s">
        <v>38</v>
      </c>
      <c r="D25" s="79" t="s">
        <v>16</v>
      </c>
      <c r="E25" s="80">
        <v>80</v>
      </c>
      <c r="F25" s="108"/>
      <c r="G25" s="81">
        <f>E25*ROUND(F25,2)</f>
        <v>0</v>
      </c>
    </row>
    <row r="26" spans="1:7" ht="12.75">
      <c r="A26" s="62"/>
      <c r="C26" s="23"/>
      <c r="D26" s="67"/>
      <c r="E26" s="63"/>
      <c r="F26" s="63"/>
      <c r="G26" s="63"/>
    </row>
    <row r="27" spans="1:7" ht="12.75">
      <c r="A27" s="62"/>
      <c r="B27" s="68" t="s">
        <v>55</v>
      </c>
      <c r="C27" s="101" t="s">
        <v>40</v>
      </c>
      <c r="D27" s="101"/>
      <c r="E27" s="70"/>
      <c r="F27" s="70"/>
      <c r="G27" s="72"/>
    </row>
    <row r="28" spans="1:7" ht="52.5">
      <c r="A28" s="62"/>
      <c r="B28" s="77" t="s">
        <v>2</v>
      </c>
      <c r="C28" s="78" t="s">
        <v>49</v>
      </c>
      <c r="D28" s="79" t="s">
        <v>42</v>
      </c>
      <c r="E28" s="80">
        <v>1</v>
      </c>
      <c r="F28" s="108"/>
      <c r="G28" s="81">
        <f aca="true" t="shared" si="1" ref="G28:G41">E28*ROUND(F28,2)</f>
        <v>0</v>
      </c>
    </row>
    <row r="29" spans="1:7" ht="52.5">
      <c r="A29" s="62"/>
      <c r="B29" s="77" t="s">
        <v>3</v>
      </c>
      <c r="C29" s="78" t="s">
        <v>41</v>
      </c>
      <c r="D29" s="79" t="s">
        <v>42</v>
      </c>
      <c r="E29" s="80">
        <v>2</v>
      </c>
      <c r="F29" s="108"/>
      <c r="G29" s="81">
        <f t="shared" si="1"/>
        <v>0</v>
      </c>
    </row>
    <row r="30" spans="1:7" ht="52.5">
      <c r="A30" s="62"/>
      <c r="B30" s="77" t="s">
        <v>8</v>
      </c>
      <c r="C30" s="78" t="s">
        <v>47</v>
      </c>
      <c r="D30" s="79" t="s">
        <v>42</v>
      </c>
      <c r="E30" s="80">
        <v>2</v>
      </c>
      <c r="F30" s="108"/>
      <c r="G30" s="81">
        <f t="shared" si="1"/>
        <v>0</v>
      </c>
    </row>
    <row r="31" spans="1:7" ht="26.25">
      <c r="A31" s="62"/>
      <c r="B31" s="77" t="s">
        <v>4</v>
      </c>
      <c r="C31" s="78" t="s">
        <v>43</v>
      </c>
      <c r="D31" s="79" t="s">
        <v>42</v>
      </c>
      <c r="E31" s="80">
        <v>15</v>
      </c>
      <c r="F31" s="108"/>
      <c r="G31" s="81">
        <f t="shared" si="1"/>
        <v>0</v>
      </c>
    </row>
    <row r="32" spans="1:7" ht="26.25">
      <c r="A32" s="62"/>
      <c r="B32" s="77" t="s">
        <v>5</v>
      </c>
      <c r="C32" s="78" t="s">
        <v>44</v>
      </c>
      <c r="D32" s="79" t="s">
        <v>42</v>
      </c>
      <c r="E32" s="80">
        <v>5</v>
      </c>
      <c r="F32" s="108"/>
      <c r="G32" s="81">
        <f t="shared" si="1"/>
        <v>0</v>
      </c>
    </row>
    <row r="33" spans="1:7" ht="78.75">
      <c r="A33" s="62"/>
      <c r="B33" s="77" t="s">
        <v>9</v>
      </c>
      <c r="C33" s="78" t="s">
        <v>161</v>
      </c>
      <c r="D33" s="79" t="s">
        <v>45</v>
      </c>
      <c r="E33" s="80">
        <v>15</v>
      </c>
      <c r="F33" s="108"/>
      <c r="G33" s="81">
        <f t="shared" si="1"/>
        <v>0</v>
      </c>
    </row>
    <row r="34" spans="1:7" ht="78.75">
      <c r="A34" s="62"/>
      <c r="B34" s="77" t="s">
        <v>6</v>
      </c>
      <c r="C34" s="78" t="s">
        <v>160</v>
      </c>
      <c r="D34" s="79" t="s">
        <v>45</v>
      </c>
      <c r="E34" s="80">
        <v>20</v>
      </c>
      <c r="F34" s="108"/>
      <c r="G34" s="81">
        <f t="shared" si="1"/>
        <v>0</v>
      </c>
    </row>
    <row r="35" spans="1:7" ht="78.75">
      <c r="A35" s="62"/>
      <c r="B35" s="77" t="s">
        <v>10</v>
      </c>
      <c r="C35" s="78" t="s">
        <v>159</v>
      </c>
      <c r="D35" s="79" t="s">
        <v>45</v>
      </c>
      <c r="E35" s="80">
        <v>55</v>
      </c>
      <c r="F35" s="108"/>
      <c r="G35" s="81">
        <f>E35*ROUND(F35,2)</f>
        <v>0</v>
      </c>
    </row>
    <row r="36" spans="1:7" ht="78.75">
      <c r="A36" s="62"/>
      <c r="B36" s="77" t="s">
        <v>10</v>
      </c>
      <c r="C36" s="78" t="s">
        <v>158</v>
      </c>
      <c r="D36" s="79" t="s">
        <v>45</v>
      </c>
      <c r="E36" s="80">
        <v>15</v>
      </c>
      <c r="F36" s="108"/>
      <c r="G36" s="81">
        <f t="shared" si="1"/>
        <v>0</v>
      </c>
    </row>
    <row r="37" spans="1:7" ht="27" thickBot="1">
      <c r="A37" s="62"/>
      <c r="B37" s="77" t="s">
        <v>11</v>
      </c>
      <c r="C37" s="103" t="s">
        <v>177</v>
      </c>
      <c r="D37" s="79" t="s">
        <v>45</v>
      </c>
      <c r="E37" s="80">
        <v>100</v>
      </c>
      <c r="F37" s="108"/>
      <c r="G37" s="81">
        <f t="shared" si="1"/>
        <v>0</v>
      </c>
    </row>
    <row r="38" spans="1:7" ht="26.25">
      <c r="A38" s="62"/>
      <c r="B38" s="77" t="s">
        <v>0</v>
      </c>
      <c r="C38" s="78" t="s">
        <v>46</v>
      </c>
      <c r="D38" s="79" t="s">
        <v>45</v>
      </c>
      <c r="E38" s="80">
        <v>100</v>
      </c>
      <c r="F38" s="108"/>
      <c r="G38" s="81">
        <f t="shared" si="1"/>
        <v>0</v>
      </c>
    </row>
    <row r="39" spans="1:7" ht="39">
      <c r="A39" s="62"/>
      <c r="B39" s="77" t="s">
        <v>1</v>
      </c>
      <c r="C39" s="78" t="s">
        <v>48</v>
      </c>
      <c r="D39" s="79" t="s">
        <v>42</v>
      </c>
      <c r="E39" s="80">
        <v>2</v>
      </c>
      <c r="F39" s="108"/>
      <c r="G39" s="81">
        <f t="shared" si="1"/>
        <v>0</v>
      </c>
    </row>
    <row r="40" spans="1:7" ht="78.75">
      <c r="A40" s="62"/>
      <c r="B40" s="77" t="s">
        <v>14</v>
      </c>
      <c r="C40" s="78" t="s">
        <v>162</v>
      </c>
      <c r="D40" s="79" t="s">
        <v>42</v>
      </c>
      <c r="E40" s="80">
        <v>2</v>
      </c>
      <c r="F40" s="108"/>
      <c r="G40" s="81">
        <f t="shared" si="1"/>
        <v>0</v>
      </c>
    </row>
    <row r="41" spans="1:7" ht="39">
      <c r="A41" s="62"/>
      <c r="B41" s="77" t="s">
        <v>50</v>
      </c>
      <c r="C41" s="78" t="s">
        <v>163</v>
      </c>
      <c r="D41" s="79" t="s">
        <v>42</v>
      </c>
      <c r="E41" s="80">
        <v>2</v>
      </c>
      <c r="F41" s="108"/>
      <c r="G41" s="81">
        <f t="shared" si="1"/>
        <v>0</v>
      </c>
    </row>
    <row r="42" spans="1:7" ht="26.25">
      <c r="A42" s="62"/>
      <c r="B42" s="75"/>
      <c r="C42" s="73" t="s">
        <v>129</v>
      </c>
      <c r="D42" s="73"/>
      <c r="E42" s="73"/>
      <c r="F42" s="76"/>
      <c r="G42" s="74">
        <f>SUM(G6:G41)</f>
        <v>0</v>
      </c>
    </row>
    <row r="43" spans="2:7" s="50" customFormat="1" ht="12.75">
      <c r="B43" s="57"/>
      <c r="C43" s="58"/>
      <c r="D43" s="59"/>
      <c r="E43" s="60"/>
      <c r="F43" s="60"/>
      <c r="G43" s="60"/>
    </row>
    <row r="44" spans="2:7" s="50" customFormat="1" ht="12.75">
      <c r="B44" s="53"/>
      <c r="C44" s="56"/>
      <c r="D44" s="54"/>
      <c r="E44" s="55"/>
      <c r="F44" s="55"/>
      <c r="G44" s="55"/>
    </row>
    <row r="45" spans="2:8" s="50" customFormat="1" ht="13.5">
      <c r="B45" s="29" t="s">
        <v>132</v>
      </c>
      <c r="C45" s="18" t="s">
        <v>127</v>
      </c>
      <c r="D45" s="82"/>
      <c r="E45" s="83"/>
      <c r="F45" s="83"/>
      <c r="G45" s="84"/>
      <c r="H45" s="85"/>
    </row>
    <row r="46" spans="2:7" s="50" customFormat="1" ht="12.75">
      <c r="B46" s="68" t="s">
        <v>53</v>
      </c>
      <c r="C46" s="68" t="s">
        <v>175</v>
      </c>
      <c r="D46" s="98"/>
      <c r="E46" s="83"/>
      <c r="F46" s="84"/>
      <c r="G46" s="85"/>
    </row>
    <row r="47" spans="2:7" s="50" customFormat="1" ht="118.5">
      <c r="B47" s="77" t="s">
        <v>2</v>
      </c>
      <c r="C47" s="86" t="s">
        <v>56</v>
      </c>
      <c r="D47" s="87"/>
      <c r="E47" s="83"/>
      <c r="F47" s="84"/>
      <c r="G47" s="85"/>
    </row>
    <row r="48" spans="2:7" s="50" customFormat="1" ht="52.5">
      <c r="B48" s="77"/>
      <c r="C48" s="86" t="s">
        <v>57</v>
      </c>
      <c r="D48" s="87" t="s">
        <v>7</v>
      </c>
      <c r="E48" s="83">
        <v>1</v>
      </c>
      <c r="F48" s="84"/>
      <c r="G48" s="61"/>
    </row>
    <row r="49" spans="2:7" s="50" customFormat="1" ht="39">
      <c r="B49" s="77"/>
      <c r="C49" s="88" t="s">
        <v>58</v>
      </c>
      <c r="D49" s="87" t="s">
        <v>7</v>
      </c>
      <c r="E49" s="83">
        <v>1</v>
      </c>
      <c r="F49" s="84"/>
      <c r="G49" s="61"/>
    </row>
    <row r="50" spans="2:7" s="50" customFormat="1" ht="26.25">
      <c r="B50" s="77"/>
      <c r="C50" s="88" t="s">
        <v>59</v>
      </c>
      <c r="D50" s="87" t="s">
        <v>7</v>
      </c>
      <c r="E50" s="83">
        <v>1</v>
      </c>
      <c r="F50" s="84"/>
      <c r="G50" s="61"/>
    </row>
    <row r="51" spans="2:7" s="50" customFormat="1" ht="12.75">
      <c r="B51" s="77"/>
      <c r="C51" s="88" t="s">
        <v>60</v>
      </c>
      <c r="D51" s="87" t="s">
        <v>7</v>
      </c>
      <c r="E51" s="83">
        <v>1</v>
      </c>
      <c r="F51" s="84"/>
      <c r="G51" s="61"/>
    </row>
    <row r="52" spans="2:7" s="50" customFormat="1" ht="78.75">
      <c r="B52" s="77"/>
      <c r="C52" s="88" t="s">
        <v>61</v>
      </c>
      <c r="D52" s="87" t="s">
        <v>7</v>
      </c>
      <c r="E52" s="83">
        <v>1</v>
      </c>
      <c r="F52" s="84"/>
      <c r="G52" s="61"/>
    </row>
    <row r="53" spans="2:7" s="50" customFormat="1" ht="12.75">
      <c r="B53" s="77"/>
      <c r="C53" s="86" t="s">
        <v>62</v>
      </c>
      <c r="D53" s="87" t="s">
        <v>17</v>
      </c>
      <c r="E53" s="83">
        <v>1</v>
      </c>
      <c r="F53" s="84"/>
      <c r="G53" s="61"/>
    </row>
    <row r="54" spans="2:7" s="50" customFormat="1" ht="12.75">
      <c r="B54" s="77"/>
      <c r="C54" s="89" t="s">
        <v>63</v>
      </c>
      <c r="D54" s="87" t="s">
        <v>7</v>
      </c>
      <c r="E54" s="83">
        <v>3</v>
      </c>
      <c r="F54" s="84"/>
      <c r="G54" s="61"/>
    </row>
    <row r="55" spans="2:7" s="50" customFormat="1" ht="12.75">
      <c r="B55" s="77"/>
      <c r="C55" s="89" t="s">
        <v>64</v>
      </c>
      <c r="D55" s="87" t="s">
        <v>7</v>
      </c>
      <c r="E55" s="83">
        <v>3</v>
      </c>
      <c r="F55" s="84"/>
      <c r="G55" s="61"/>
    </row>
    <row r="56" spans="2:7" s="50" customFormat="1" ht="12.75">
      <c r="B56" s="77"/>
      <c r="C56" s="89" t="s">
        <v>65</v>
      </c>
      <c r="D56" s="87" t="s">
        <v>7</v>
      </c>
      <c r="E56" s="83">
        <v>3</v>
      </c>
      <c r="F56" s="84"/>
      <c r="G56" s="61"/>
    </row>
    <row r="57" spans="2:7" s="50" customFormat="1" ht="26.25">
      <c r="B57" s="77"/>
      <c r="C57" s="89" t="s">
        <v>66</v>
      </c>
      <c r="D57" s="87" t="s">
        <v>7</v>
      </c>
      <c r="E57" s="83">
        <v>1</v>
      </c>
      <c r="F57" s="84"/>
      <c r="G57" s="61"/>
    </row>
    <row r="58" spans="2:7" s="50" customFormat="1" ht="26.25">
      <c r="B58" s="77"/>
      <c r="C58" s="89" t="s">
        <v>67</v>
      </c>
      <c r="D58" s="87" t="s">
        <v>7</v>
      </c>
      <c r="E58" s="83">
        <v>1</v>
      </c>
      <c r="F58" s="84"/>
      <c r="G58" s="61"/>
    </row>
    <row r="59" spans="2:7" s="50" customFormat="1" ht="26.25">
      <c r="B59" s="77"/>
      <c r="C59" s="89" t="s">
        <v>68</v>
      </c>
      <c r="D59" s="87" t="s">
        <v>7</v>
      </c>
      <c r="E59" s="83">
        <v>2</v>
      </c>
      <c r="F59" s="84"/>
      <c r="G59" s="61"/>
    </row>
    <row r="60" spans="2:7" s="50" customFormat="1" ht="26.25">
      <c r="B60" s="77"/>
      <c r="C60" s="89" t="s">
        <v>69</v>
      </c>
      <c r="D60" s="87" t="s">
        <v>7</v>
      </c>
      <c r="E60" s="83">
        <v>3</v>
      </c>
      <c r="F60" s="84"/>
      <c r="G60" s="61"/>
    </row>
    <row r="61" spans="2:7" s="50" customFormat="1" ht="26.25">
      <c r="B61" s="77"/>
      <c r="C61" s="89" t="s">
        <v>70</v>
      </c>
      <c r="D61" s="87" t="s">
        <v>7</v>
      </c>
      <c r="E61" s="83">
        <v>3</v>
      </c>
      <c r="F61" s="84"/>
      <c r="G61" s="61"/>
    </row>
    <row r="62" spans="2:7" s="50" customFormat="1" ht="26.25">
      <c r="B62" s="77"/>
      <c r="C62" s="89" t="s">
        <v>71</v>
      </c>
      <c r="D62" s="87" t="s">
        <v>7</v>
      </c>
      <c r="E62" s="83">
        <v>1</v>
      </c>
      <c r="F62" s="84"/>
      <c r="G62" s="61"/>
    </row>
    <row r="63" spans="2:7" s="50" customFormat="1" ht="26.25">
      <c r="B63" s="77"/>
      <c r="C63" s="89" t="s">
        <v>72</v>
      </c>
      <c r="D63" s="87" t="s">
        <v>7</v>
      </c>
      <c r="E63" s="83">
        <v>3</v>
      </c>
      <c r="F63" s="84"/>
      <c r="G63" s="61"/>
    </row>
    <row r="64" spans="2:7" s="50" customFormat="1" ht="12.75">
      <c r="B64" s="77"/>
      <c r="C64" s="89" t="s">
        <v>73</v>
      </c>
      <c r="D64" s="87" t="s">
        <v>7</v>
      </c>
      <c r="E64" s="83">
        <v>2</v>
      </c>
      <c r="F64" s="84"/>
      <c r="G64" s="61"/>
    </row>
    <row r="65" spans="2:7" s="50" customFormat="1" ht="12.75">
      <c r="B65" s="77"/>
      <c r="C65" s="89" t="s">
        <v>74</v>
      </c>
      <c r="D65" s="87" t="s">
        <v>7</v>
      </c>
      <c r="E65" s="83">
        <v>2</v>
      </c>
      <c r="F65" s="84"/>
      <c r="G65" s="61"/>
    </row>
    <row r="66" spans="2:7" s="50" customFormat="1" ht="52.5">
      <c r="B66" s="77"/>
      <c r="C66" s="89" t="s">
        <v>75</v>
      </c>
      <c r="D66" s="87" t="s">
        <v>7</v>
      </c>
      <c r="E66" s="83">
        <v>2</v>
      </c>
      <c r="F66" s="84"/>
      <c r="G66" s="61"/>
    </row>
    <row r="67" spans="2:7" s="50" customFormat="1" ht="26.25">
      <c r="B67" s="77"/>
      <c r="C67" s="86" t="s">
        <v>76</v>
      </c>
      <c r="D67" s="87" t="s">
        <v>7</v>
      </c>
      <c r="E67" s="91">
        <v>1</v>
      </c>
      <c r="F67" s="84"/>
      <c r="G67" s="61"/>
    </row>
    <row r="68" spans="2:7" s="50" customFormat="1" ht="26.25">
      <c r="B68" s="77"/>
      <c r="C68" s="86" t="s">
        <v>77</v>
      </c>
      <c r="D68" s="87" t="s">
        <v>7</v>
      </c>
      <c r="E68" s="91">
        <v>2</v>
      </c>
      <c r="F68" s="84"/>
      <c r="G68" s="61"/>
    </row>
    <row r="69" spans="2:7" s="50" customFormat="1" ht="12.75">
      <c r="B69" s="77"/>
      <c r="C69" s="89" t="s">
        <v>78</v>
      </c>
      <c r="D69" s="87" t="s">
        <v>28</v>
      </c>
      <c r="E69" s="83">
        <v>1</v>
      </c>
      <c r="F69" s="84"/>
      <c r="G69" s="61"/>
    </row>
    <row r="70" spans="2:7" s="50" customFormat="1" ht="26.25">
      <c r="B70" s="77"/>
      <c r="C70" s="89" t="s">
        <v>79</v>
      </c>
      <c r="D70" s="87" t="s">
        <v>28</v>
      </c>
      <c r="E70" s="83">
        <v>10</v>
      </c>
      <c r="F70" s="84"/>
      <c r="G70" s="61"/>
    </row>
    <row r="71" spans="2:7" s="50" customFormat="1" ht="12.75">
      <c r="B71" s="77"/>
      <c r="C71" s="86" t="s">
        <v>80</v>
      </c>
      <c r="D71" s="87" t="s">
        <v>7</v>
      </c>
      <c r="E71" s="83">
        <v>6</v>
      </c>
      <c r="F71" s="84"/>
      <c r="G71" s="61"/>
    </row>
    <row r="72" spans="2:7" s="50" customFormat="1" ht="12.75">
      <c r="B72" s="77"/>
      <c r="C72" s="86" t="s">
        <v>81</v>
      </c>
      <c r="D72" s="87" t="s">
        <v>7</v>
      </c>
      <c r="E72" s="83">
        <v>6</v>
      </c>
      <c r="F72" s="84"/>
      <c r="G72" s="61"/>
    </row>
    <row r="73" spans="2:7" s="50" customFormat="1" ht="12.75">
      <c r="B73" s="77"/>
      <c r="C73" s="86" t="s">
        <v>82</v>
      </c>
      <c r="D73" s="87" t="s">
        <v>7</v>
      </c>
      <c r="E73" s="83">
        <v>10</v>
      </c>
      <c r="F73" s="84"/>
      <c r="G73" s="61"/>
    </row>
    <row r="74" spans="2:7" s="50" customFormat="1" ht="12.75">
      <c r="B74" s="77"/>
      <c r="C74" s="86" t="s">
        <v>83</v>
      </c>
      <c r="D74" s="87" t="s">
        <v>7</v>
      </c>
      <c r="E74" s="83">
        <v>10</v>
      </c>
      <c r="F74" s="84"/>
      <c r="G74" s="61"/>
    </row>
    <row r="75" spans="2:7" s="50" customFormat="1" ht="12.75">
      <c r="B75" s="77"/>
      <c r="C75" s="86" t="s">
        <v>84</v>
      </c>
      <c r="D75" s="87" t="s">
        <v>7</v>
      </c>
      <c r="E75" s="83">
        <v>10</v>
      </c>
      <c r="F75" s="84"/>
      <c r="G75" s="61"/>
    </row>
    <row r="76" spans="2:7" s="50" customFormat="1" ht="12.75">
      <c r="B76" s="77"/>
      <c r="C76" s="86" t="s">
        <v>85</v>
      </c>
      <c r="D76" s="87" t="s">
        <v>17</v>
      </c>
      <c r="E76" s="83">
        <v>1</v>
      </c>
      <c r="F76" s="84"/>
      <c r="G76" s="61"/>
    </row>
    <row r="77" spans="2:7" s="50" customFormat="1" ht="12.75">
      <c r="B77" s="77"/>
      <c r="C77" s="86" t="s">
        <v>86</v>
      </c>
      <c r="D77" s="87" t="s">
        <v>17</v>
      </c>
      <c r="E77" s="83">
        <v>1</v>
      </c>
      <c r="F77" s="84"/>
      <c r="G77" s="61"/>
    </row>
    <row r="78" spans="2:7" s="50" customFormat="1" ht="12.75">
      <c r="B78" s="77"/>
      <c r="C78" s="86" t="s">
        <v>87</v>
      </c>
      <c r="D78" s="87" t="s">
        <v>17</v>
      </c>
      <c r="E78" s="83">
        <v>1</v>
      </c>
      <c r="F78" s="84"/>
      <c r="G78" s="61"/>
    </row>
    <row r="79" spans="2:7" s="50" customFormat="1" ht="12.75">
      <c r="B79" s="92"/>
      <c r="C79" s="93" t="s">
        <v>88</v>
      </c>
      <c r="D79" s="94" t="s">
        <v>17</v>
      </c>
      <c r="E79" s="94">
        <v>1</v>
      </c>
      <c r="F79" s="110"/>
      <c r="G79" s="61">
        <f>ROUND(E79*F79,2)</f>
        <v>0</v>
      </c>
    </row>
    <row r="80" spans="2:7" s="50" customFormat="1" ht="12.75">
      <c r="B80" s="92"/>
      <c r="C80" s="95"/>
      <c r="D80" s="96"/>
      <c r="E80" s="97"/>
      <c r="F80" s="84"/>
      <c r="G80" s="85"/>
    </row>
    <row r="81" spans="2:7" s="50" customFormat="1" ht="26.25">
      <c r="B81" s="92" t="s">
        <v>3</v>
      </c>
      <c r="C81" s="89" t="s">
        <v>89</v>
      </c>
      <c r="D81" s="83"/>
      <c r="E81" s="83"/>
      <c r="F81" s="84"/>
      <c r="G81" s="85"/>
    </row>
    <row r="82" spans="2:7" s="50" customFormat="1" ht="12.75">
      <c r="B82" s="92" t="s">
        <v>178</v>
      </c>
      <c r="C82" s="86" t="s">
        <v>90</v>
      </c>
      <c r="D82" s="98" t="s">
        <v>91</v>
      </c>
      <c r="E82" s="83">
        <v>80</v>
      </c>
      <c r="F82" s="110"/>
      <c r="G82" s="61">
        <f>ROUND(E82*F82,2)</f>
        <v>0</v>
      </c>
    </row>
    <row r="83" spans="2:7" s="50" customFormat="1" ht="12.75">
      <c r="B83" s="92" t="s">
        <v>179</v>
      </c>
      <c r="C83" s="86" t="s">
        <v>92</v>
      </c>
      <c r="D83" s="98" t="s">
        <v>91</v>
      </c>
      <c r="E83" s="83">
        <v>40</v>
      </c>
      <c r="F83" s="110"/>
      <c r="G83" s="61">
        <f>ROUND(E83*F83,2)</f>
        <v>0</v>
      </c>
    </row>
    <row r="84" spans="2:7" s="50" customFormat="1" ht="12.75">
      <c r="B84" s="92" t="s">
        <v>180</v>
      </c>
      <c r="C84" s="86" t="s">
        <v>93</v>
      </c>
      <c r="D84" s="98" t="s">
        <v>91</v>
      </c>
      <c r="E84" s="83">
        <v>40</v>
      </c>
      <c r="F84" s="110"/>
      <c r="G84" s="61">
        <f>ROUND(E84*F84,2)</f>
        <v>0</v>
      </c>
    </row>
    <row r="85" spans="2:7" s="50" customFormat="1" ht="12.75">
      <c r="B85" s="92"/>
      <c r="C85" s="86"/>
      <c r="D85" s="98"/>
      <c r="E85" s="83"/>
      <c r="F85" s="110"/>
      <c r="G85" s="85"/>
    </row>
    <row r="86" spans="2:7" s="50" customFormat="1" ht="12.75">
      <c r="B86" s="92"/>
      <c r="C86" s="86"/>
      <c r="D86" s="98"/>
      <c r="E86" s="83"/>
      <c r="F86" s="110"/>
      <c r="G86" s="85"/>
    </row>
    <row r="87" spans="2:7" s="50" customFormat="1" ht="12.75">
      <c r="B87" s="92" t="s">
        <v>8</v>
      </c>
      <c r="C87" s="86" t="s">
        <v>94</v>
      </c>
      <c r="D87" s="98" t="s">
        <v>95</v>
      </c>
      <c r="E87" s="83">
        <v>1</v>
      </c>
      <c r="F87" s="110"/>
      <c r="G87" s="61">
        <f>ROUND(E87*F87,2)</f>
        <v>0</v>
      </c>
    </row>
    <row r="88" spans="2:7" s="50" customFormat="1" ht="12.75">
      <c r="B88" s="92"/>
      <c r="C88" s="86"/>
      <c r="D88" s="98"/>
      <c r="E88" s="83"/>
      <c r="F88" s="110"/>
      <c r="G88" s="85"/>
    </row>
    <row r="89" spans="2:7" s="50" customFormat="1" ht="12.75">
      <c r="B89" s="92" t="s">
        <v>4</v>
      </c>
      <c r="C89" s="86" t="s">
        <v>181</v>
      </c>
      <c r="D89" s="98" t="s">
        <v>17</v>
      </c>
      <c r="E89" s="83">
        <v>1</v>
      </c>
      <c r="F89" s="110"/>
      <c r="G89" s="61">
        <f>ROUND(E89*F89,2)</f>
        <v>0</v>
      </c>
    </row>
    <row r="90" spans="2:7" s="50" customFormat="1" ht="12.75">
      <c r="B90" s="92"/>
      <c r="C90" s="86"/>
      <c r="D90" s="98"/>
      <c r="E90" s="83"/>
      <c r="F90" s="84"/>
      <c r="G90" s="85"/>
    </row>
    <row r="91" spans="2:7" s="50" customFormat="1" ht="12.75">
      <c r="B91" s="68" t="s">
        <v>54</v>
      </c>
      <c r="C91" s="68" t="s">
        <v>164</v>
      </c>
      <c r="D91" s="98"/>
      <c r="E91" s="83"/>
      <c r="F91" s="84"/>
      <c r="G91" s="85"/>
    </row>
    <row r="92" spans="2:7" s="50" customFormat="1" ht="12.75">
      <c r="B92" s="92"/>
      <c r="C92" s="86"/>
      <c r="D92" s="98"/>
      <c r="E92" s="83"/>
      <c r="F92" s="84"/>
      <c r="G92" s="85"/>
    </row>
    <row r="93" spans="2:7" s="50" customFormat="1" ht="66">
      <c r="B93" s="104" t="s">
        <v>5</v>
      </c>
      <c r="C93" s="89" t="s">
        <v>165</v>
      </c>
      <c r="D93" s="98"/>
      <c r="E93" s="83"/>
      <c r="F93" s="84"/>
      <c r="G93" s="85"/>
    </row>
    <row r="94" spans="2:7" s="50" customFormat="1" ht="12.75">
      <c r="B94" s="92" t="s">
        <v>178</v>
      </c>
      <c r="C94" s="86" t="s">
        <v>166</v>
      </c>
      <c r="D94" s="98" t="s">
        <v>91</v>
      </c>
      <c r="E94" s="83">
        <v>20</v>
      </c>
      <c r="F94" s="110"/>
      <c r="G94" s="61">
        <f>ROUND(E94*F94,2)</f>
        <v>0</v>
      </c>
    </row>
    <row r="95" spans="2:7" s="50" customFormat="1" ht="12.75">
      <c r="B95" s="92" t="s">
        <v>179</v>
      </c>
      <c r="C95" s="86" t="s">
        <v>168</v>
      </c>
      <c r="D95" s="98" t="s">
        <v>91</v>
      </c>
      <c r="E95" s="83">
        <v>56</v>
      </c>
      <c r="F95" s="110"/>
      <c r="G95" s="61">
        <f aca="true" t="shared" si="2" ref="G95:G102">ROUND(E95*F95,2)</f>
        <v>0</v>
      </c>
    </row>
    <row r="96" spans="2:7" s="50" customFormat="1" ht="39">
      <c r="B96" s="92" t="s">
        <v>9</v>
      </c>
      <c r="C96" s="89" t="s">
        <v>167</v>
      </c>
      <c r="D96" s="87" t="s">
        <v>7</v>
      </c>
      <c r="E96" s="83">
        <v>2</v>
      </c>
      <c r="F96" s="110"/>
      <c r="G96" s="61">
        <f t="shared" si="2"/>
        <v>0</v>
      </c>
    </row>
    <row r="97" spans="2:7" s="50" customFormat="1" ht="52.5">
      <c r="B97" s="92" t="s">
        <v>6</v>
      </c>
      <c r="C97" s="89" t="s">
        <v>169</v>
      </c>
      <c r="D97" s="98" t="s">
        <v>91</v>
      </c>
      <c r="E97" s="83">
        <v>56</v>
      </c>
      <c r="F97" s="110"/>
      <c r="G97" s="61">
        <f t="shared" si="2"/>
        <v>0</v>
      </c>
    </row>
    <row r="98" spans="2:7" s="50" customFormat="1" ht="66">
      <c r="B98" s="92" t="s">
        <v>10</v>
      </c>
      <c r="C98" s="89" t="s">
        <v>170</v>
      </c>
      <c r="D98" s="87" t="s">
        <v>7</v>
      </c>
      <c r="E98" s="83">
        <v>2</v>
      </c>
      <c r="F98" s="110"/>
      <c r="G98" s="61">
        <f t="shared" si="2"/>
        <v>0</v>
      </c>
    </row>
    <row r="99" spans="2:7" s="50" customFormat="1" ht="66">
      <c r="B99" s="92" t="s">
        <v>11</v>
      </c>
      <c r="C99" s="89" t="s">
        <v>171</v>
      </c>
      <c r="D99" s="83" t="s">
        <v>7</v>
      </c>
      <c r="E99" s="83">
        <v>2</v>
      </c>
      <c r="F99" s="110"/>
      <c r="G99" s="61">
        <f t="shared" si="2"/>
        <v>0</v>
      </c>
    </row>
    <row r="100" spans="2:7" s="50" customFormat="1" ht="26.25">
      <c r="B100" s="92" t="s">
        <v>0</v>
      </c>
      <c r="C100" s="89" t="s">
        <v>172</v>
      </c>
      <c r="D100" s="83" t="s">
        <v>7</v>
      </c>
      <c r="E100" s="83">
        <v>1</v>
      </c>
      <c r="F100" s="110"/>
      <c r="G100" s="61">
        <f t="shared" si="2"/>
        <v>0</v>
      </c>
    </row>
    <row r="101" spans="2:7" s="50" customFormat="1" ht="12.75">
      <c r="B101" s="92" t="s">
        <v>1</v>
      </c>
      <c r="C101" s="89" t="s">
        <v>173</v>
      </c>
      <c r="D101" s="83" t="s">
        <v>7</v>
      </c>
      <c r="E101" s="83">
        <v>1</v>
      </c>
      <c r="F101" s="110"/>
      <c r="G101" s="61">
        <f t="shared" si="2"/>
        <v>0</v>
      </c>
    </row>
    <row r="102" spans="2:7" s="50" customFormat="1" ht="26.25">
      <c r="B102" s="92" t="s">
        <v>14</v>
      </c>
      <c r="C102" s="89" t="s">
        <v>174</v>
      </c>
      <c r="D102" s="98" t="s">
        <v>7</v>
      </c>
      <c r="E102" s="83">
        <v>1</v>
      </c>
      <c r="F102" s="110"/>
      <c r="G102" s="61">
        <f t="shared" si="2"/>
        <v>0</v>
      </c>
    </row>
    <row r="103" spans="2:7" s="50" customFormat="1" ht="12.75">
      <c r="B103" s="92"/>
      <c r="C103" s="86"/>
      <c r="D103" s="98"/>
      <c r="E103" s="83"/>
      <c r="F103" s="84"/>
      <c r="G103" s="85"/>
    </row>
    <row r="104" spans="2:7" s="50" customFormat="1" ht="12.75">
      <c r="B104" s="68" t="s">
        <v>55</v>
      </c>
      <c r="C104" s="68" t="s">
        <v>176</v>
      </c>
      <c r="D104" s="98"/>
      <c r="E104" s="83"/>
      <c r="F104" s="84"/>
      <c r="G104" s="85"/>
    </row>
    <row r="105" spans="2:7" s="50" customFormat="1" ht="12.75">
      <c r="B105" s="92"/>
      <c r="C105" s="86"/>
      <c r="D105" s="98"/>
      <c r="E105" s="83"/>
      <c r="F105" s="84"/>
      <c r="G105" s="85"/>
    </row>
    <row r="106" spans="2:7" s="50" customFormat="1" ht="105">
      <c r="B106" s="92" t="s">
        <v>50</v>
      </c>
      <c r="C106" s="86" t="s">
        <v>96</v>
      </c>
      <c r="D106" s="98" t="s">
        <v>91</v>
      </c>
      <c r="E106" s="83">
        <v>200</v>
      </c>
      <c r="F106" s="110"/>
      <c r="G106" s="61">
        <f aca="true" t="shared" si="3" ref="G106:G118">ROUND(E106*F106,2)</f>
        <v>0</v>
      </c>
    </row>
    <row r="107" spans="2:7" s="50" customFormat="1" ht="52.5">
      <c r="B107" s="92" t="s">
        <v>105</v>
      </c>
      <c r="C107" s="86" t="s">
        <v>97</v>
      </c>
      <c r="D107" s="98" t="s">
        <v>7</v>
      </c>
      <c r="E107" s="83">
        <v>12</v>
      </c>
      <c r="F107" s="110"/>
      <c r="G107" s="61">
        <f t="shared" si="3"/>
        <v>0</v>
      </c>
    </row>
    <row r="108" spans="2:7" s="50" customFormat="1" ht="52.5">
      <c r="B108" s="92" t="s">
        <v>107</v>
      </c>
      <c r="C108" s="86" t="s">
        <v>98</v>
      </c>
      <c r="D108" s="98" t="s">
        <v>7</v>
      </c>
      <c r="E108" s="83">
        <v>24</v>
      </c>
      <c r="F108" s="110"/>
      <c r="G108" s="61">
        <f t="shared" si="3"/>
        <v>0</v>
      </c>
    </row>
    <row r="109" spans="2:7" s="50" customFormat="1" ht="78.75">
      <c r="B109" s="92" t="s">
        <v>109</v>
      </c>
      <c r="C109" s="89" t="s">
        <v>99</v>
      </c>
      <c r="D109" s="83" t="s">
        <v>7</v>
      </c>
      <c r="E109" s="83">
        <v>1</v>
      </c>
      <c r="F109" s="110"/>
      <c r="G109" s="61">
        <f t="shared" si="3"/>
        <v>0</v>
      </c>
    </row>
    <row r="110" spans="2:7" s="50" customFormat="1" ht="118.5">
      <c r="B110" s="92" t="s">
        <v>111</v>
      </c>
      <c r="C110" s="89" t="s">
        <v>100</v>
      </c>
      <c r="D110" s="83" t="s">
        <v>7</v>
      </c>
      <c r="E110" s="83">
        <v>1</v>
      </c>
      <c r="F110" s="110"/>
      <c r="G110" s="61">
        <f t="shared" si="3"/>
        <v>0</v>
      </c>
    </row>
    <row r="111" spans="2:7" s="50" customFormat="1" ht="52.5">
      <c r="B111" s="92" t="s">
        <v>133</v>
      </c>
      <c r="C111" s="86" t="s">
        <v>101</v>
      </c>
      <c r="D111" s="83" t="s">
        <v>7</v>
      </c>
      <c r="E111" s="83">
        <v>10</v>
      </c>
      <c r="F111" s="110"/>
      <c r="G111" s="61">
        <f t="shared" si="3"/>
        <v>0</v>
      </c>
    </row>
    <row r="112" spans="2:7" s="50" customFormat="1" ht="26.25">
      <c r="B112" s="92" t="s">
        <v>134</v>
      </c>
      <c r="C112" s="86" t="s">
        <v>102</v>
      </c>
      <c r="D112" s="83" t="s">
        <v>17</v>
      </c>
      <c r="E112" s="83">
        <v>1</v>
      </c>
      <c r="F112" s="110"/>
      <c r="G112" s="61">
        <f t="shared" si="3"/>
        <v>0</v>
      </c>
    </row>
    <row r="113" spans="2:7" s="50" customFormat="1" ht="52.5">
      <c r="B113" s="92" t="s">
        <v>135</v>
      </c>
      <c r="C113" s="86" t="s">
        <v>103</v>
      </c>
      <c r="D113" s="83" t="s">
        <v>7</v>
      </c>
      <c r="E113" s="83">
        <v>1</v>
      </c>
      <c r="F113" s="110"/>
      <c r="G113" s="61">
        <f t="shared" si="3"/>
        <v>0</v>
      </c>
    </row>
    <row r="114" spans="2:7" s="50" customFormat="1" ht="52.5">
      <c r="B114" s="92" t="s">
        <v>136</v>
      </c>
      <c r="C114" s="86" t="s">
        <v>104</v>
      </c>
      <c r="D114" s="83" t="s">
        <v>7</v>
      </c>
      <c r="E114" s="83">
        <v>1</v>
      </c>
      <c r="F114" s="110"/>
      <c r="G114" s="61">
        <f t="shared" si="3"/>
        <v>0</v>
      </c>
    </row>
    <row r="115" spans="2:7" s="50" customFormat="1" ht="92.25">
      <c r="B115" s="92" t="s">
        <v>137</v>
      </c>
      <c r="C115" s="86" t="s">
        <v>106</v>
      </c>
      <c r="D115" s="83" t="s">
        <v>7</v>
      </c>
      <c r="E115" s="83">
        <v>1</v>
      </c>
      <c r="F115" s="110"/>
      <c r="G115" s="61">
        <f t="shared" si="3"/>
        <v>0</v>
      </c>
    </row>
    <row r="116" spans="2:7" s="50" customFormat="1" ht="78.75">
      <c r="B116" s="92" t="s">
        <v>138</v>
      </c>
      <c r="C116" s="86" t="s">
        <v>108</v>
      </c>
      <c r="D116" s="83" t="s">
        <v>7</v>
      </c>
      <c r="E116" s="83">
        <v>2</v>
      </c>
      <c r="F116" s="110"/>
      <c r="G116" s="61">
        <f t="shared" si="3"/>
        <v>0</v>
      </c>
    </row>
    <row r="117" spans="2:7" s="50" customFormat="1" ht="39">
      <c r="B117" s="92" t="s">
        <v>139</v>
      </c>
      <c r="C117" s="99" t="s">
        <v>110</v>
      </c>
      <c r="D117" s="83" t="s">
        <v>17</v>
      </c>
      <c r="E117" s="83">
        <v>1</v>
      </c>
      <c r="F117" s="110"/>
      <c r="G117" s="61">
        <f t="shared" si="3"/>
        <v>0</v>
      </c>
    </row>
    <row r="118" spans="2:7" s="50" customFormat="1" ht="12.75">
      <c r="B118" s="92" t="s">
        <v>140</v>
      </c>
      <c r="C118" s="86" t="s">
        <v>112</v>
      </c>
      <c r="D118" s="83" t="s">
        <v>17</v>
      </c>
      <c r="E118" s="83">
        <v>1</v>
      </c>
      <c r="F118" s="110"/>
      <c r="G118" s="61">
        <f t="shared" si="3"/>
        <v>0</v>
      </c>
    </row>
    <row r="119" spans="2:7" s="50" customFormat="1" ht="12.75">
      <c r="B119" s="92" t="s">
        <v>141</v>
      </c>
      <c r="C119" s="90" t="s">
        <v>114</v>
      </c>
      <c r="D119" s="83"/>
      <c r="E119" s="83"/>
      <c r="F119" s="110"/>
      <c r="G119" s="85"/>
    </row>
    <row r="120" spans="2:7" s="50" customFormat="1" ht="52.5">
      <c r="B120" s="92" t="s">
        <v>142</v>
      </c>
      <c r="C120" s="86" t="s">
        <v>115</v>
      </c>
      <c r="D120" s="83" t="s">
        <v>15</v>
      </c>
      <c r="E120" s="83">
        <v>7.13</v>
      </c>
      <c r="F120" s="110"/>
      <c r="G120" s="61">
        <f aca="true" t="shared" si="4" ref="G120:G131">ROUND(E120*F120,2)</f>
        <v>0</v>
      </c>
    </row>
    <row r="121" spans="2:7" s="50" customFormat="1" ht="12.75">
      <c r="B121" s="92" t="s">
        <v>143</v>
      </c>
      <c r="C121" s="86" t="s">
        <v>116</v>
      </c>
      <c r="D121" s="83" t="s">
        <v>16</v>
      </c>
      <c r="E121" s="83">
        <v>4</v>
      </c>
      <c r="F121" s="110"/>
      <c r="G121" s="61">
        <f t="shared" si="4"/>
        <v>0</v>
      </c>
    </row>
    <row r="122" spans="2:7" s="50" customFormat="1" ht="12.75">
      <c r="B122" s="92" t="s">
        <v>144</v>
      </c>
      <c r="C122" s="86" t="s">
        <v>117</v>
      </c>
      <c r="D122" s="83" t="s">
        <v>16</v>
      </c>
      <c r="E122" s="83">
        <v>4</v>
      </c>
      <c r="F122" s="110"/>
      <c r="G122" s="61">
        <f t="shared" si="4"/>
        <v>0</v>
      </c>
    </row>
    <row r="123" spans="2:7" s="50" customFormat="1" ht="39">
      <c r="B123" s="92" t="s">
        <v>145</v>
      </c>
      <c r="C123" s="86" t="s">
        <v>118</v>
      </c>
      <c r="D123" s="83" t="s">
        <v>15</v>
      </c>
      <c r="E123" s="83">
        <v>2</v>
      </c>
      <c r="F123" s="110"/>
      <c r="G123" s="61">
        <f t="shared" si="4"/>
        <v>0</v>
      </c>
    </row>
    <row r="124" spans="2:7" s="50" customFormat="1" ht="26.25">
      <c r="B124" s="92" t="s">
        <v>146</v>
      </c>
      <c r="C124" s="86" t="s">
        <v>119</v>
      </c>
      <c r="D124" s="83" t="s">
        <v>15</v>
      </c>
      <c r="E124" s="83">
        <v>0.136</v>
      </c>
      <c r="F124" s="110"/>
      <c r="G124" s="61">
        <f t="shared" si="4"/>
        <v>0</v>
      </c>
    </row>
    <row r="125" spans="2:7" s="50" customFormat="1" ht="26.25">
      <c r="B125" s="92" t="s">
        <v>147</v>
      </c>
      <c r="C125" s="86" t="s">
        <v>120</v>
      </c>
      <c r="D125" s="83" t="s">
        <v>16</v>
      </c>
      <c r="E125" s="83">
        <v>6.6</v>
      </c>
      <c r="F125" s="110"/>
      <c r="G125" s="61">
        <f t="shared" si="4"/>
        <v>0</v>
      </c>
    </row>
    <row r="126" spans="2:7" s="50" customFormat="1" ht="26.25">
      <c r="B126" s="92" t="s">
        <v>148</v>
      </c>
      <c r="C126" s="86" t="s">
        <v>121</v>
      </c>
      <c r="D126" s="83" t="s">
        <v>27</v>
      </c>
      <c r="E126" s="83">
        <v>25.8</v>
      </c>
      <c r="F126" s="110"/>
      <c r="G126" s="61">
        <f t="shared" si="4"/>
        <v>0</v>
      </c>
    </row>
    <row r="127" spans="2:7" s="50" customFormat="1" ht="39">
      <c r="B127" s="92" t="s">
        <v>149</v>
      </c>
      <c r="C127" s="86" t="s">
        <v>122</v>
      </c>
      <c r="D127" s="83" t="s">
        <v>15</v>
      </c>
      <c r="E127" s="83">
        <v>1.35</v>
      </c>
      <c r="F127" s="110"/>
      <c r="G127" s="61">
        <f t="shared" si="4"/>
        <v>0</v>
      </c>
    </row>
    <row r="128" spans="2:7" s="50" customFormat="1" ht="39">
      <c r="B128" s="92" t="s">
        <v>150</v>
      </c>
      <c r="C128" s="100" t="s">
        <v>123</v>
      </c>
      <c r="D128" s="83" t="s">
        <v>17</v>
      </c>
      <c r="E128" s="83">
        <v>1</v>
      </c>
      <c r="F128" s="110"/>
      <c r="G128" s="61">
        <f t="shared" si="4"/>
        <v>0</v>
      </c>
    </row>
    <row r="129" spans="2:7" s="50" customFormat="1" ht="26.25">
      <c r="B129" s="92" t="s">
        <v>151</v>
      </c>
      <c r="C129" s="86" t="s">
        <v>124</v>
      </c>
      <c r="D129" s="83" t="s">
        <v>7</v>
      </c>
      <c r="E129" s="83">
        <v>4</v>
      </c>
      <c r="F129" s="110"/>
      <c r="G129" s="61">
        <f t="shared" si="4"/>
        <v>0</v>
      </c>
    </row>
    <row r="130" spans="2:7" s="50" customFormat="1" ht="39">
      <c r="B130" s="92" t="s">
        <v>152</v>
      </c>
      <c r="C130" s="86" t="s">
        <v>125</v>
      </c>
      <c r="D130" s="83" t="s">
        <v>15</v>
      </c>
      <c r="E130" s="83">
        <v>3.64</v>
      </c>
      <c r="F130" s="110"/>
      <c r="G130" s="61">
        <f t="shared" si="4"/>
        <v>0</v>
      </c>
    </row>
    <row r="131" spans="2:7" s="50" customFormat="1" ht="39">
      <c r="B131" s="92" t="s">
        <v>153</v>
      </c>
      <c r="C131" s="86" t="s">
        <v>126</v>
      </c>
      <c r="D131" s="83" t="s">
        <v>15</v>
      </c>
      <c r="E131" s="83">
        <v>3.48</v>
      </c>
      <c r="F131" s="110"/>
      <c r="G131" s="61">
        <f t="shared" si="4"/>
        <v>0</v>
      </c>
    </row>
    <row r="132" spans="2:7" s="50" customFormat="1" ht="12.75">
      <c r="B132" s="92"/>
      <c r="C132" s="73" t="s">
        <v>128</v>
      </c>
      <c r="D132" s="83"/>
      <c r="E132" s="83"/>
      <c r="F132" s="83"/>
      <c r="G132" s="74">
        <f>SUM(G79:G131)</f>
        <v>0</v>
      </c>
    </row>
    <row r="133" spans="2:7" s="50" customFormat="1" ht="12.75">
      <c r="B133" s="53"/>
      <c r="C133" s="56"/>
      <c r="D133" s="54"/>
      <c r="E133" s="55"/>
      <c r="F133" s="55"/>
      <c r="G133" s="55"/>
    </row>
    <row r="134" spans="2:7" s="50" customFormat="1" ht="12.75">
      <c r="B134" s="53"/>
      <c r="C134" s="56"/>
      <c r="D134" s="54"/>
      <c r="E134" s="55"/>
      <c r="F134" s="55"/>
      <c r="G134" s="55"/>
    </row>
    <row r="135" spans="2:7" s="50" customFormat="1" ht="12.75">
      <c r="B135" s="53"/>
      <c r="C135" s="56"/>
      <c r="D135" s="54"/>
      <c r="E135" s="55"/>
      <c r="F135" s="55"/>
      <c r="G135" s="55"/>
    </row>
    <row r="136" spans="2:7" s="50" customFormat="1" ht="12.75">
      <c r="B136" s="53"/>
      <c r="C136" s="56"/>
      <c r="D136" s="54"/>
      <c r="E136" s="55"/>
      <c r="F136" s="55"/>
      <c r="G136" s="55"/>
    </row>
    <row r="137" spans="2:7" s="50" customFormat="1" ht="12.75">
      <c r="B137" s="53"/>
      <c r="C137" s="56"/>
      <c r="D137" s="54"/>
      <c r="E137" s="55"/>
      <c r="F137" s="55"/>
      <c r="G137" s="55"/>
    </row>
    <row r="138" spans="2:7" s="50" customFormat="1" ht="12.75">
      <c r="B138" s="53"/>
      <c r="C138" s="56"/>
      <c r="D138" s="54"/>
      <c r="E138" s="55"/>
      <c r="F138" s="55"/>
      <c r="G138" s="55"/>
    </row>
    <row r="139" spans="2:7" s="50" customFormat="1" ht="12.75">
      <c r="B139" s="53"/>
      <c r="C139" s="56"/>
      <c r="D139" s="54"/>
      <c r="E139" s="55"/>
      <c r="F139" s="55"/>
      <c r="G139" s="55"/>
    </row>
    <row r="140" spans="2:7" s="50" customFormat="1" ht="12.75">
      <c r="B140" s="53"/>
      <c r="C140" s="56"/>
      <c r="D140" s="54"/>
      <c r="E140" s="55"/>
      <c r="F140" s="55"/>
      <c r="G140" s="55"/>
    </row>
    <row r="141" spans="2:7" s="50" customFormat="1" ht="12.75">
      <c r="B141" s="53"/>
      <c r="C141" s="56"/>
      <c r="D141" s="54"/>
      <c r="E141" s="55"/>
      <c r="F141" s="55"/>
      <c r="G141" s="55"/>
    </row>
    <row r="142" spans="2:7" s="50" customFormat="1" ht="12.75">
      <c r="B142" s="53"/>
      <c r="C142" s="56"/>
      <c r="D142" s="54"/>
      <c r="E142" s="55"/>
      <c r="F142" s="55"/>
      <c r="G142" s="55"/>
    </row>
    <row r="143" spans="2:7" s="50" customFormat="1" ht="12.75">
      <c r="B143" s="53"/>
      <c r="C143" s="56"/>
      <c r="D143" s="54"/>
      <c r="E143" s="55"/>
      <c r="F143" s="55"/>
      <c r="G143" s="55"/>
    </row>
    <row r="144" spans="2:7" s="50" customFormat="1" ht="12.75">
      <c r="B144" s="53"/>
      <c r="C144" s="56"/>
      <c r="D144" s="54"/>
      <c r="E144" s="55"/>
      <c r="F144" s="55"/>
      <c r="G144" s="55"/>
    </row>
    <row r="145" spans="2:7" s="50" customFormat="1" ht="12.75">
      <c r="B145" s="53"/>
      <c r="C145" s="56"/>
      <c r="D145" s="54"/>
      <c r="E145" s="55"/>
      <c r="F145" s="55"/>
      <c r="G145" s="55"/>
    </row>
    <row r="146" spans="2:7" s="50" customFormat="1" ht="12.75">
      <c r="B146" s="53"/>
      <c r="C146" s="56"/>
      <c r="D146" s="54"/>
      <c r="E146" s="55"/>
      <c r="F146" s="55"/>
      <c r="G146" s="55"/>
    </row>
    <row r="147" spans="2:7" s="50" customFormat="1" ht="12.75">
      <c r="B147" s="53"/>
      <c r="C147" s="56"/>
      <c r="D147" s="54"/>
      <c r="E147" s="55"/>
      <c r="F147" s="55"/>
      <c r="G147" s="55"/>
    </row>
    <row r="148" spans="2:7" s="50" customFormat="1" ht="12.75">
      <c r="B148" s="53"/>
      <c r="C148" s="56"/>
      <c r="D148" s="54"/>
      <c r="E148" s="55"/>
      <c r="F148" s="55"/>
      <c r="G148" s="55"/>
    </row>
    <row r="149" spans="2:7" s="50" customFormat="1" ht="12.75">
      <c r="B149" s="53"/>
      <c r="C149" s="56"/>
      <c r="D149" s="54"/>
      <c r="E149" s="55"/>
      <c r="F149" s="55"/>
      <c r="G149" s="55"/>
    </row>
    <row r="150" spans="2:7" s="50" customFormat="1" ht="12.75">
      <c r="B150" s="53"/>
      <c r="C150" s="56"/>
      <c r="D150" s="54"/>
      <c r="E150" s="55"/>
      <c r="F150" s="55"/>
      <c r="G150" s="55"/>
    </row>
    <row r="151" spans="2:7" s="50" customFormat="1" ht="12.75">
      <c r="B151" s="53"/>
      <c r="C151" s="56"/>
      <c r="D151" s="54"/>
      <c r="E151" s="55"/>
      <c r="F151" s="55"/>
      <c r="G151" s="55"/>
    </row>
    <row r="152" spans="2:7" s="50" customFormat="1" ht="12.75">
      <c r="B152" s="53"/>
      <c r="C152" s="56"/>
      <c r="D152" s="54"/>
      <c r="E152" s="55"/>
      <c r="F152" s="55"/>
      <c r="G152" s="55"/>
    </row>
    <row r="153" spans="2:7" s="50" customFormat="1" ht="12.75">
      <c r="B153" s="53"/>
      <c r="C153" s="56"/>
      <c r="D153" s="54"/>
      <c r="E153" s="55"/>
      <c r="F153" s="55"/>
      <c r="G153" s="55"/>
    </row>
    <row r="154" spans="2:7" s="50" customFormat="1" ht="12.75">
      <c r="B154" s="53"/>
      <c r="C154" s="56"/>
      <c r="D154" s="54"/>
      <c r="E154" s="55"/>
      <c r="F154" s="55"/>
      <c r="G154" s="55"/>
    </row>
    <row r="155" spans="2:7" s="50" customFormat="1" ht="12.75">
      <c r="B155" s="53"/>
      <c r="C155" s="56"/>
      <c r="D155" s="54"/>
      <c r="E155" s="55"/>
      <c r="F155" s="55"/>
      <c r="G155" s="55"/>
    </row>
    <row r="156" spans="2:7" s="50" customFormat="1" ht="12.75">
      <c r="B156" s="53"/>
      <c r="C156" s="56"/>
      <c r="D156" s="54"/>
      <c r="E156" s="55"/>
      <c r="F156" s="55"/>
      <c r="G156" s="55"/>
    </row>
    <row r="157" spans="2:7" s="50" customFormat="1" ht="12.75">
      <c r="B157" s="53"/>
      <c r="C157" s="56"/>
      <c r="D157" s="54"/>
      <c r="E157" s="55"/>
      <c r="F157" s="55"/>
      <c r="G157" s="55"/>
    </row>
    <row r="158" spans="2:7" s="50" customFormat="1" ht="12.75">
      <c r="B158" s="53"/>
      <c r="C158" s="56"/>
      <c r="D158" s="54"/>
      <c r="E158" s="55"/>
      <c r="F158" s="55"/>
      <c r="G158" s="55"/>
    </row>
    <row r="159" spans="2:7" s="50" customFormat="1" ht="12.75">
      <c r="B159" s="53"/>
      <c r="C159" s="56"/>
      <c r="D159" s="54"/>
      <c r="E159" s="55"/>
      <c r="F159" s="55"/>
      <c r="G159" s="55"/>
    </row>
    <row r="160" spans="2:7" s="50" customFormat="1" ht="12.75">
      <c r="B160" s="53"/>
      <c r="C160" s="56"/>
      <c r="D160" s="54"/>
      <c r="E160" s="55"/>
      <c r="F160" s="55"/>
      <c r="G160" s="55"/>
    </row>
    <row r="161" spans="2:7" s="50" customFormat="1" ht="12.75">
      <c r="B161" s="53"/>
      <c r="C161" s="56"/>
      <c r="D161" s="54"/>
      <c r="E161" s="55"/>
      <c r="F161" s="55"/>
      <c r="G161" s="55"/>
    </row>
    <row r="162" spans="2:7" s="50" customFormat="1" ht="12.75">
      <c r="B162" s="53"/>
      <c r="C162" s="56"/>
      <c r="D162" s="54"/>
      <c r="E162" s="55"/>
      <c r="F162" s="55"/>
      <c r="G162" s="55"/>
    </row>
    <row r="163" spans="2:7" s="50" customFormat="1" ht="12.75">
      <c r="B163" s="53"/>
      <c r="C163" s="56"/>
      <c r="D163" s="54"/>
      <c r="E163" s="55"/>
      <c r="F163" s="55"/>
      <c r="G163" s="55"/>
    </row>
    <row r="164" spans="2:7" s="50" customFormat="1" ht="12.75">
      <c r="B164" s="53"/>
      <c r="C164" s="56"/>
      <c r="D164" s="54"/>
      <c r="E164" s="55"/>
      <c r="F164" s="55"/>
      <c r="G164" s="55"/>
    </row>
    <row r="165" spans="2:7" s="50" customFormat="1" ht="12.75">
      <c r="B165" s="53"/>
      <c r="C165" s="56"/>
      <c r="D165" s="54"/>
      <c r="E165" s="55"/>
      <c r="F165" s="55"/>
      <c r="G165" s="55"/>
    </row>
    <row r="166" spans="2:7" s="50" customFormat="1" ht="12.75">
      <c r="B166" s="53"/>
      <c r="C166" s="56"/>
      <c r="D166" s="54"/>
      <c r="E166" s="55"/>
      <c r="F166" s="55"/>
      <c r="G166" s="55"/>
    </row>
    <row r="167" spans="2:7" s="50" customFormat="1" ht="12.75">
      <c r="B167" s="53"/>
      <c r="C167" s="56"/>
      <c r="D167" s="54"/>
      <c r="E167" s="55"/>
      <c r="F167" s="55"/>
      <c r="G167" s="55"/>
    </row>
    <row r="168" spans="2:7" s="50" customFormat="1" ht="12.75">
      <c r="B168" s="53"/>
      <c r="C168" s="56"/>
      <c r="D168" s="54"/>
      <c r="E168" s="55"/>
      <c r="F168" s="55"/>
      <c r="G168" s="55"/>
    </row>
    <row r="169" spans="2:7" s="50" customFormat="1" ht="12.75">
      <c r="B169" s="53"/>
      <c r="C169" s="56"/>
      <c r="D169" s="54"/>
      <c r="E169" s="55"/>
      <c r="F169" s="55"/>
      <c r="G169" s="55"/>
    </row>
    <row r="170" spans="2:7" s="50" customFormat="1" ht="12.75">
      <c r="B170" s="53"/>
      <c r="C170" s="56"/>
      <c r="D170" s="54"/>
      <c r="E170" s="55"/>
      <c r="F170" s="55"/>
      <c r="G170" s="55"/>
    </row>
    <row r="171" spans="2:7" s="50" customFormat="1" ht="12.75">
      <c r="B171" s="53"/>
      <c r="C171" s="56"/>
      <c r="D171" s="54"/>
      <c r="E171" s="55"/>
      <c r="F171" s="55"/>
      <c r="G171" s="55"/>
    </row>
    <row r="172" spans="2:7" s="50" customFormat="1" ht="12.75">
      <c r="B172" s="53"/>
      <c r="C172" s="56"/>
      <c r="D172" s="54"/>
      <c r="E172" s="55"/>
      <c r="F172" s="55"/>
      <c r="G172" s="55"/>
    </row>
    <row r="173" spans="2:7" s="50" customFormat="1" ht="12.75">
      <c r="B173" s="53"/>
      <c r="C173" s="56"/>
      <c r="D173" s="54"/>
      <c r="E173" s="55"/>
      <c r="F173" s="55"/>
      <c r="G173" s="55"/>
    </row>
  </sheetData>
  <sheetProtection password="8D89" sheet="1" objects="1" scenarios="1"/>
  <protectedRanges>
    <protectedRange sqref="F6:F131" name="Obseg1"/>
  </protectedRanges>
  <printOptions/>
  <pageMargins left="0.984251968503937" right="0.3937007874015748" top="0.1968503937007874" bottom="0.5905511811023623" header="0" footer="0"/>
  <pageSetup firstPageNumber="3" useFirstPageNumber="1" horizontalDpi="600" verticalDpi="600" orientation="portrait" paperSize="9" scale="95" r:id="rId1"/>
  <headerFooter>
    <oddFooter>&amp;L&amp;9 3711_2 - Kretniška zveza med tirom 25c in 1f&amp;R&amp;9&amp;P/&amp;N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Žerjal Mara</cp:lastModifiedBy>
  <cp:lastPrinted>2020-07-02T07:46:12Z</cp:lastPrinted>
  <dcterms:created xsi:type="dcterms:W3CDTF">2000-03-31T05:45:01Z</dcterms:created>
  <dcterms:modified xsi:type="dcterms:W3CDTF">2021-06-18T12:33:44Z</dcterms:modified>
  <cp:category/>
  <cp:version/>
  <cp:contentType/>
  <cp:contentStatus/>
</cp:coreProperties>
</file>