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Z:\Področje nabave\Hrovat Katarina\rd\JN-153-2021-nadgradnja-term-sipkih-tovorov-atex\rd\objava-rd\"/>
    </mc:Choice>
  </mc:AlternateContent>
  <xr:revisionPtr revIDLastSave="0" documentId="8_{AAEDEE90-8B54-43F4-B5FA-3DD909FF7609}" xr6:coauthVersionLast="46" xr6:coauthVersionMax="46" xr10:uidLastSave="{00000000-0000-0000-0000-000000000000}"/>
  <bookViews>
    <workbookView xWindow="-120" yWindow="-120" windowWidth="29040" windowHeight="15840" tabRatio="946" xr2:uid="{00000000-000D-0000-FFFF-FFFF00000000}"/>
  </bookViews>
  <sheets>
    <sheet name="Predračunska cena" sheetId="47" r:id="rId1"/>
    <sheet name="TEHNIČNI POGOJI" sheetId="51" r:id="rId2"/>
    <sheet name="TEHNIČNI POGOJI PKZ" sheetId="52" r:id="rId3"/>
    <sheet name="Okvirni terminski plan" sheetId="49" r:id="rId4"/>
  </sheets>
  <definedNames>
    <definedName name="OPREMA" localSheetId="1">#REF!</definedName>
    <definedName name="OPREMA">#REF!</definedName>
    <definedName name="Popis_KLP_iz_WSCADA_02" localSheetId="1">#REF!</definedName>
    <definedName name="Popis_KLP_iz_WSCADA_02">#REF!</definedName>
    <definedName name="_xlnm.Print_Area" localSheetId="3">'Okvirni terminski plan'!$A:$E</definedName>
    <definedName name="_xlnm.Print_Area" localSheetId="0">'Predračunska cena'!$A:$C</definedName>
    <definedName name="_xlnm.Print_Area" localSheetId="1">'TEHNIČNI POGOJI'!$A:$K</definedName>
    <definedName name="_xlnm.Print_Area" localSheetId="2">'TEHNIČNI POGOJI PKZ'!$A:$I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33" i="51" l="1"/>
  <c r="K732" i="51" s="1"/>
  <c r="K729" i="51"/>
  <c r="F114" i="52"/>
  <c r="F111" i="52"/>
  <c r="F105" i="52"/>
  <c r="F102" i="52"/>
  <c r="F99" i="52"/>
  <c r="F96" i="52"/>
  <c r="F93" i="52"/>
  <c r="F90" i="52"/>
  <c r="F87" i="52"/>
  <c r="F84" i="52"/>
  <c r="F81" i="52"/>
  <c r="F78" i="52"/>
  <c r="F75" i="52"/>
  <c r="F72" i="52"/>
  <c r="K750" i="51"/>
  <c r="K751" i="51"/>
  <c r="K752" i="51"/>
  <c r="K753" i="51"/>
  <c r="K754" i="51"/>
  <c r="K755" i="51"/>
  <c r="K756" i="51"/>
  <c r="K757" i="51"/>
  <c r="K758" i="51"/>
  <c r="K759" i="51"/>
  <c r="K749" i="51"/>
  <c r="K740" i="51"/>
  <c r="K741" i="51"/>
  <c r="K742" i="51"/>
  <c r="K743" i="51"/>
  <c r="K744" i="51"/>
  <c r="K745" i="51"/>
  <c r="K739" i="51"/>
  <c r="K734" i="51"/>
  <c r="K735" i="51"/>
  <c r="K728" i="51"/>
  <c r="K698" i="51"/>
  <c r="K699" i="51"/>
  <c r="K700" i="51"/>
  <c r="K701" i="51"/>
  <c r="K702" i="51"/>
  <c r="K703" i="51"/>
  <c r="K704" i="51"/>
  <c r="K705" i="51"/>
  <c r="K706" i="51"/>
  <c r="K707" i="51"/>
  <c r="K708" i="51"/>
  <c r="K709" i="51"/>
  <c r="K710" i="51"/>
  <c r="K711" i="51"/>
  <c r="K712" i="51"/>
  <c r="K713" i="51"/>
  <c r="K714" i="51"/>
  <c r="K715" i="51"/>
  <c r="K716" i="51"/>
  <c r="K717" i="51"/>
  <c r="K718" i="51"/>
  <c r="K719" i="51"/>
  <c r="K720" i="51"/>
  <c r="K721" i="51"/>
  <c r="K722" i="51"/>
  <c r="K723" i="51"/>
  <c r="K724" i="51"/>
  <c r="K697" i="51"/>
  <c r="K670" i="51"/>
  <c r="K671" i="51"/>
  <c r="K672" i="51"/>
  <c r="K673" i="51"/>
  <c r="K674" i="51"/>
  <c r="K675" i="51"/>
  <c r="K676" i="51"/>
  <c r="K677" i="51"/>
  <c r="K678" i="51"/>
  <c r="K679" i="51"/>
  <c r="K680" i="51"/>
  <c r="K681" i="51"/>
  <c r="K682" i="51"/>
  <c r="K683" i="51"/>
  <c r="K684" i="51"/>
  <c r="K685" i="51"/>
  <c r="K686" i="51"/>
  <c r="K687" i="51"/>
  <c r="K688" i="51"/>
  <c r="K689" i="51"/>
  <c r="K690" i="51"/>
  <c r="K691" i="51"/>
  <c r="K692" i="51"/>
  <c r="K693" i="51"/>
  <c r="K669" i="51"/>
  <c r="K664" i="51"/>
  <c r="K665" i="51"/>
  <c r="K663" i="51"/>
  <c r="K651" i="51"/>
  <c r="K652" i="51"/>
  <c r="K653" i="51"/>
  <c r="K654" i="51"/>
  <c r="K655" i="51"/>
  <c r="K656" i="51"/>
  <c r="K657" i="51"/>
  <c r="K658" i="51"/>
  <c r="K659" i="51"/>
  <c r="K650" i="51"/>
  <c r="K646" i="51"/>
  <c r="K639" i="51"/>
  <c r="K640" i="51"/>
  <c r="K641" i="51"/>
  <c r="K642" i="51"/>
  <c r="K643" i="51"/>
  <c r="K644" i="51"/>
  <c r="K645" i="51"/>
  <c r="K638" i="51"/>
  <c r="K613" i="51"/>
  <c r="K614" i="51"/>
  <c r="K615" i="51"/>
  <c r="K616" i="51"/>
  <c r="K617" i="51"/>
  <c r="K618" i="51"/>
  <c r="K619" i="51"/>
  <c r="K620" i="51"/>
  <c r="K621" i="51"/>
  <c r="K622" i="51"/>
  <c r="K623" i="51"/>
  <c r="K624" i="51"/>
  <c r="K625" i="51"/>
  <c r="K626" i="51"/>
  <c r="K627" i="51"/>
  <c r="K628" i="51"/>
  <c r="K629" i="51"/>
  <c r="K630" i="51"/>
  <c r="K631" i="51"/>
  <c r="K632" i="51"/>
  <c r="K633" i="51"/>
  <c r="K634" i="51"/>
  <c r="K612" i="51"/>
  <c r="K565" i="51"/>
  <c r="K566" i="51"/>
  <c r="K567" i="51"/>
  <c r="K568" i="51"/>
  <c r="K569" i="51"/>
  <c r="K570" i="51"/>
  <c r="K571" i="51"/>
  <c r="K572" i="51"/>
  <c r="K573" i="51"/>
  <c r="K574" i="51"/>
  <c r="K575" i="51"/>
  <c r="K576" i="51"/>
  <c r="K577" i="51"/>
  <c r="K578" i="51"/>
  <c r="K579" i="51"/>
  <c r="K580" i="51"/>
  <c r="K581" i="51"/>
  <c r="K582" i="51"/>
  <c r="K583" i="51"/>
  <c r="K584" i="51"/>
  <c r="K585" i="51"/>
  <c r="K586" i="51"/>
  <c r="K587" i="51"/>
  <c r="K588" i="51"/>
  <c r="K589" i="51"/>
  <c r="K590" i="51"/>
  <c r="K591" i="51"/>
  <c r="K592" i="51"/>
  <c r="K593" i="51"/>
  <c r="K594" i="51"/>
  <c r="K595" i="51"/>
  <c r="K596" i="51"/>
  <c r="K597" i="51"/>
  <c r="K598" i="51"/>
  <c r="K599" i="51"/>
  <c r="K600" i="51"/>
  <c r="K601" i="51"/>
  <c r="K602" i="51"/>
  <c r="K603" i="51"/>
  <c r="K604" i="51"/>
  <c r="K605" i="51"/>
  <c r="K606" i="51"/>
  <c r="K607" i="51"/>
  <c r="K608" i="51"/>
  <c r="K564" i="51"/>
  <c r="K539" i="51"/>
  <c r="K540" i="51"/>
  <c r="K541" i="51"/>
  <c r="K542" i="51"/>
  <c r="K543" i="51"/>
  <c r="K544" i="51"/>
  <c r="K545" i="51"/>
  <c r="K546" i="51"/>
  <c r="K547" i="51"/>
  <c r="K548" i="51"/>
  <c r="K549" i="51"/>
  <c r="K550" i="51"/>
  <c r="K551" i="51"/>
  <c r="K552" i="51"/>
  <c r="K553" i="51"/>
  <c r="K554" i="51"/>
  <c r="K555" i="51"/>
  <c r="K556" i="51"/>
  <c r="K557" i="51"/>
  <c r="K558" i="51"/>
  <c r="K559" i="51"/>
  <c r="K560" i="51"/>
  <c r="K538" i="51"/>
  <c r="K529" i="51"/>
  <c r="K530" i="51"/>
  <c r="K531" i="51"/>
  <c r="K532" i="51"/>
  <c r="K533" i="51"/>
  <c r="K534" i="51"/>
  <c r="K528" i="51"/>
  <c r="K416" i="51"/>
  <c r="K417" i="51"/>
  <c r="K418" i="51"/>
  <c r="K419" i="51"/>
  <c r="K420" i="51"/>
  <c r="K421" i="51"/>
  <c r="K422" i="51"/>
  <c r="K423" i="51"/>
  <c r="K424" i="51"/>
  <c r="K425" i="51"/>
  <c r="K426" i="51"/>
  <c r="K427" i="51"/>
  <c r="K428" i="51"/>
  <c r="K429" i="51"/>
  <c r="K430" i="51"/>
  <c r="K431" i="51"/>
  <c r="K432" i="51"/>
  <c r="K433" i="51"/>
  <c r="K434" i="51"/>
  <c r="K435" i="51"/>
  <c r="K436" i="51"/>
  <c r="K437" i="51"/>
  <c r="K438" i="51"/>
  <c r="K439" i="51"/>
  <c r="K440" i="51"/>
  <c r="K441" i="51"/>
  <c r="K442" i="51"/>
  <c r="K443" i="51"/>
  <c r="K444" i="51"/>
  <c r="K445" i="51"/>
  <c r="K446" i="51"/>
  <c r="K447" i="51"/>
  <c r="K448" i="51"/>
  <c r="K449" i="51"/>
  <c r="K450" i="51"/>
  <c r="K451" i="51"/>
  <c r="K452" i="51"/>
  <c r="K453" i="51"/>
  <c r="K454" i="51"/>
  <c r="K455" i="51"/>
  <c r="K456" i="51"/>
  <c r="K457" i="51"/>
  <c r="K458" i="51"/>
  <c r="K459" i="51"/>
  <c r="K460" i="51"/>
  <c r="K461" i="51"/>
  <c r="K462" i="51"/>
  <c r="K463" i="51"/>
  <c r="K464" i="51"/>
  <c r="K465" i="51"/>
  <c r="K466" i="51"/>
  <c r="K467" i="51"/>
  <c r="K468" i="51"/>
  <c r="K469" i="51"/>
  <c r="K470" i="51"/>
  <c r="K471" i="51"/>
  <c r="K472" i="51"/>
  <c r="K473" i="51"/>
  <c r="K474" i="51"/>
  <c r="K475" i="51"/>
  <c r="K476" i="51"/>
  <c r="K477" i="51"/>
  <c r="K478" i="51"/>
  <c r="K479" i="51"/>
  <c r="K480" i="51"/>
  <c r="K481" i="51"/>
  <c r="K482" i="51"/>
  <c r="K483" i="51"/>
  <c r="K484" i="51"/>
  <c r="K485" i="51"/>
  <c r="K486" i="51"/>
  <c r="K487" i="51"/>
  <c r="K488" i="51"/>
  <c r="K489" i="51"/>
  <c r="K490" i="51"/>
  <c r="K491" i="51"/>
  <c r="K492" i="51"/>
  <c r="K493" i="51"/>
  <c r="K494" i="51"/>
  <c r="K495" i="51"/>
  <c r="K496" i="51"/>
  <c r="K497" i="51"/>
  <c r="K498" i="51"/>
  <c r="K499" i="51"/>
  <c r="K500" i="51"/>
  <c r="K501" i="51"/>
  <c r="K502" i="51"/>
  <c r="K503" i="51"/>
  <c r="K504" i="51"/>
  <c r="K505" i="51"/>
  <c r="K506" i="51"/>
  <c r="K507" i="51"/>
  <c r="K508" i="51"/>
  <c r="K509" i="51"/>
  <c r="K510" i="51"/>
  <c r="K511" i="51"/>
  <c r="K512" i="51"/>
  <c r="K513" i="51"/>
  <c r="K514" i="51"/>
  <c r="K515" i="51"/>
  <c r="K516" i="51"/>
  <c r="K517" i="51"/>
  <c r="K518" i="51"/>
  <c r="K519" i="51"/>
  <c r="K520" i="51"/>
  <c r="K521" i="51"/>
  <c r="K522" i="51"/>
  <c r="K523" i="51"/>
  <c r="K524" i="51"/>
  <c r="K415" i="51"/>
  <c r="K291" i="51"/>
  <c r="K292" i="51"/>
  <c r="K293" i="51"/>
  <c r="K294" i="51"/>
  <c r="K295" i="51"/>
  <c r="K296" i="51"/>
  <c r="K297" i="51"/>
  <c r="K298" i="51"/>
  <c r="K299" i="51"/>
  <c r="K300" i="51"/>
  <c r="K301" i="51"/>
  <c r="K302" i="51"/>
  <c r="K303" i="51"/>
  <c r="K304" i="51"/>
  <c r="K305" i="51"/>
  <c r="K306" i="51"/>
  <c r="K307" i="51"/>
  <c r="K308" i="51"/>
  <c r="K309" i="51"/>
  <c r="K310" i="51"/>
  <c r="K311" i="51"/>
  <c r="K312" i="51"/>
  <c r="K313" i="51"/>
  <c r="K314" i="51"/>
  <c r="K315" i="51"/>
  <c r="K316" i="51"/>
  <c r="K317" i="51"/>
  <c r="K318" i="51"/>
  <c r="K319" i="51"/>
  <c r="K320" i="51"/>
  <c r="K321" i="51"/>
  <c r="K322" i="51"/>
  <c r="K323" i="51"/>
  <c r="K324" i="51"/>
  <c r="K325" i="51"/>
  <c r="K326" i="51"/>
  <c r="K327" i="51"/>
  <c r="K328" i="51"/>
  <c r="K329" i="51"/>
  <c r="K330" i="51"/>
  <c r="K331" i="51"/>
  <c r="K332" i="51"/>
  <c r="K333" i="51"/>
  <c r="K334" i="51"/>
  <c r="K335" i="51"/>
  <c r="K336" i="51"/>
  <c r="K337" i="51"/>
  <c r="K338" i="51"/>
  <c r="K339" i="51"/>
  <c r="K340" i="51"/>
  <c r="K341" i="51"/>
  <c r="K342" i="51"/>
  <c r="K343" i="51"/>
  <c r="K344" i="51"/>
  <c r="K345" i="51"/>
  <c r="K346" i="51"/>
  <c r="K347" i="51"/>
  <c r="K348" i="51"/>
  <c r="K349" i="51"/>
  <c r="K350" i="51"/>
  <c r="K351" i="51"/>
  <c r="K352" i="51"/>
  <c r="K353" i="51"/>
  <c r="K354" i="51"/>
  <c r="K355" i="51"/>
  <c r="K356" i="51"/>
  <c r="K357" i="51"/>
  <c r="K358" i="51"/>
  <c r="K359" i="51"/>
  <c r="K360" i="51"/>
  <c r="K361" i="51"/>
  <c r="K362" i="51"/>
  <c r="K363" i="51"/>
  <c r="K364" i="51"/>
  <c r="K365" i="51"/>
  <c r="K366" i="51"/>
  <c r="K367" i="51"/>
  <c r="K368" i="51"/>
  <c r="K369" i="51"/>
  <c r="K370" i="51"/>
  <c r="K371" i="51"/>
  <c r="K372" i="51"/>
  <c r="K373" i="51"/>
  <c r="K374" i="51"/>
  <c r="K375" i="51"/>
  <c r="K376" i="51"/>
  <c r="K377" i="51"/>
  <c r="K378" i="51"/>
  <c r="K379" i="51"/>
  <c r="K380" i="51"/>
  <c r="K381" i="51"/>
  <c r="K382" i="51"/>
  <c r="K383" i="51"/>
  <c r="K384" i="51"/>
  <c r="K385" i="51"/>
  <c r="K386" i="51"/>
  <c r="K387" i="51"/>
  <c r="K388" i="51"/>
  <c r="K389" i="51"/>
  <c r="K390" i="51"/>
  <c r="K391" i="51"/>
  <c r="K392" i="51"/>
  <c r="K393" i="51"/>
  <c r="K394" i="51"/>
  <c r="K395" i="51"/>
  <c r="K396" i="51"/>
  <c r="K397" i="51"/>
  <c r="K398" i="51"/>
  <c r="K399" i="51"/>
  <c r="K400" i="51"/>
  <c r="K401" i="51"/>
  <c r="K402" i="51"/>
  <c r="K403" i="51"/>
  <c r="K404" i="51"/>
  <c r="K405" i="51"/>
  <c r="K406" i="51"/>
  <c r="K407" i="51"/>
  <c r="K408" i="51"/>
  <c r="K409" i="51"/>
  <c r="K410" i="51"/>
  <c r="K411" i="51"/>
  <c r="K290" i="51"/>
  <c r="K271" i="51"/>
  <c r="K272" i="51"/>
  <c r="K273" i="51"/>
  <c r="K274" i="51"/>
  <c r="K275" i="51"/>
  <c r="K276" i="51"/>
  <c r="K277" i="51"/>
  <c r="K278" i="51"/>
  <c r="K279" i="51"/>
  <c r="K280" i="51"/>
  <c r="K281" i="51"/>
  <c r="K282" i="51"/>
  <c r="K283" i="51"/>
  <c r="K284" i="51"/>
  <c r="K285" i="51"/>
  <c r="K286" i="51"/>
  <c r="K270" i="51"/>
  <c r="K254" i="51"/>
  <c r="K255" i="51"/>
  <c r="K256" i="51"/>
  <c r="K257" i="51"/>
  <c r="K258" i="51"/>
  <c r="K259" i="51"/>
  <c r="K260" i="51"/>
  <c r="K261" i="51"/>
  <c r="K262" i="51"/>
  <c r="K263" i="51"/>
  <c r="K264" i="51"/>
  <c r="K265" i="51"/>
  <c r="K266" i="51"/>
  <c r="K253" i="51"/>
  <c r="K233" i="51"/>
  <c r="K234" i="51"/>
  <c r="K235" i="51"/>
  <c r="K236" i="51"/>
  <c r="K237" i="51"/>
  <c r="K238" i="51"/>
  <c r="K239" i="51"/>
  <c r="K240" i="51"/>
  <c r="K241" i="51"/>
  <c r="K242" i="51"/>
  <c r="K243" i="51"/>
  <c r="K244" i="51"/>
  <c r="K245" i="51"/>
  <c r="K246" i="51"/>
  <c r="K247" i="51"/>
  <c r="K248" i="51"/>
  <c r="K249" i="51"/>
  <c r="K232" i="51"/>
  <c r="K215" i="51"/>
  <c r="K216" i="51"/>
  <c r="K217" i="51"/>
  <c r="K218" i="51"/>
  <c r="K219" i="51"/>
  <c r="K220" i="51"/>
  <c r="K221" i="51"/>
  <c r="K222" i="51"/>
  <c r="K223" i="51"/>
  <c r="K224" i="51"/>
  <c r="K225" i="51"/>
  <c r="K226" i="51"/>
  <c r="K227" i="51"/>
  <c r="K228" i="51"/>
  <c r="K214" i="51"/>
  <c r="K171" i="51"/>
  <c r="K172" i="51"/>
  <c r="K173" i="51"/>
  <c r="K174" i="51"/>
  <c r="K175" i="51"/>
  <c r="K176" i="51"/>
  <c r="K177" i="51"/>
  <c r="K178" i="51"/>
  <c r="K179" i="51"/>
  <c r="K180" i="51"/>
  <c r="K181" i="51"/>
  <c r="K182" i="51"/>
  <c r="K183" i="51"/>
  <c r="K184" i="51"/>
  <c r="K185" i="51"/>
  <c r="K186" i="51"/>
  <c r="K187" i="51"/>
  <c r="K188" i="51"/>
  <c r="K189" i="51"/>
  <c r="K190" i="51"/>
  <c r="K191" i="51"/>
  <c r="K192" i="51"/>
  <c r="K193" i="51"/>
  <c r="K194" i="51"/>
  <c r="K195" i="51"/>
  <c r="K196" i="51"/>
  <c r="K197" i="51"/>
  <c r="K198" i="51"/>
  <c r="K199" i="51"/>
  <c r="K200" i="51"/>
  <c r="K201" i="51"/>
  <c r="K202" i="51"/>
  <c r="K203" i="51"/>
  <c r="K204" i="51"/>
  <c r="K205" i="51"/>
  <c r="K206" i="51"/>
  <c r="K207" i="51"/>
  <c r="K208" i="51"/>
  <c r="K209" i="51"/>
  <c r="K210" i="51"/>
  <c r="K170" i="51"/>
  <c r="K166" i="51"/>
  <c r="K27" i="51"/>
  <c r="K28" i="51"/>
  <c r="K29" i="51"/>
  <c r="K30" i="51"/>
  <c r="K31" i="51"/>
  <c r="K32" i="51"/>
  <c r="K33" i="51"/>
  <c r="K34" i="51"/>
  <c r="K35" i="51"/>
  <c r="K36" i="51"/>
  <c r="K37" i="51"/>
  <c r="K38" i="51"/>
  <c r="K39" i="51"/>
  <c r="K40" i="51"/>
  <c r="K41" i="51"/>
  <c r="K42" i="51"/>
  <c r="K43" i="51"/>
  <c r="K44" i="51"/>
  <c r="K45" i="51"/>
  <c r="K46" i="51"/>
  <c r="K47" i="51"/>
  <c r="K48" i="51"/>
  <c r="K49" i="51"/>
  <c r="K50" i="51"/>
  <c r="K51" i="51"/>
  <c r="K52" i="51"/>
  <c r="K53" i="51"/>
  <c r="K54" i="51"/>
  <c r="K55" i="51"/>
  <c r="K56" i="51"/>
  <c r="K57" i="51"/>
  <c r="K58" i="51"/>
  <c r="K59" i="51"/>
  <c r="K60" i="51"/>
  <c r="K61" i="51"/>
  <c r="K62" i="51"/>
  <c r="K63" i="51"/>
  <c r="K64" i="51"/>
  <c r="K65" i="51"/>
  <c r="K66" i="51"/>
  <c r="K67" i="51"/>
  <c r="K68" i="51"/>
  <c r="K69" i="51"/>
  <c r="K70" i="51"/>
  <c r="K71" i="51"/>
  <c r="K72" i="51"/>
  <c r="K73" i="51"/>
  <c r="K74" i="51"/>
  <c r="K75" i="51"/>
  <c r="K76" i="51"/>
  <c r="K77" i="51"/>
  <c r="K78" i="51"/>
  <c r="K79" i="51"/>
  <c r="K80" i="51"/>
  <c r="K81" i="51"/>
  <c r="K82" i="51"/>
  <c r="K83" i="51"/>
  <c r="K84" i="51"/>
  <c r="K85" i="51"/>
  <c r="K86" i="51"/>
  <c r="K87" i="51"/>
  <c r="K88" i="51"/>
  <c r="K89" i="51"/>
  <c r="K90" i="51"/>
  <c r="K91" i="51"/>
  <c r="K92" i="51"/>
  <c r="K93" i="51"/>
  <c r="K94" i="51"/>
  <c r="K95" i="51"/>
  <c r="K96" i="51"/>
  <c r="K97" i="51"/>
  <c r="K98" i="51"/>
  <c r="K99" i="51"/>
  <c r="K100" i="51"/>
  <c r="K101" i="51"/>
  <c r="K102" i="51"/>
  <c r="K103" i="51"/>
  <c r="K104" i="51"/>
  <c r="K105" i="51"/>
  <c r="K106" i="51"/>
  <c r="K107" i="51"/>
  <c r="K108" i="51"/>
  <c r="K109" i="51"/>
  <c r="K110" i="51"/>
  <c r="K111" i="51"/>
  <c r="K112" i="51"/>
  <c r="K113" i="51"/>
  <c r="K114" i="51"/>
  <c r="K115" i="51"/>
  <c r="K116" i="51"/>
  <c r="K117" i="51"/>
  <c r="K118" i="51"/>
  <c r="K119" i="51"/>
  <c r="K120" i="51"/>
  <c r="K121" i="51"/>
  <c r="K122" i="51"/>
  <c r="K123" i="51"/>
  <c r="K124" i="51"/>
  <c r="K125" i="51"/>
  <c r="K126" i="51"/>
  <c r="K127" i="51"/>
  <c r="K128" i="51"/>
  <c r="K129" i="51"/>
  <c r="K130" i="51"/>
  <c r="K131" i="51"/>
  <c r="K132" i="51"/>
  <c r="K133" i="51"/>
  <c r="K134" i="51"/>
  <c r="K135" i="51"/>
  <c r="K136" i="51"/>
  <c r="K137" i="51"/>
  <c r="K138" i="51"/>
  <c r="K139" i="51"/>
  <c r="K140" i="51"/>
  <c r="K141" i="51"/>
  <c r="K142" i="51"/>
  <c r="K143" i="51"/>
  <c r="K144" i="51"/>
  <c r="K145" i="51"/>
  <c r="K146" i="51"/>
  <c r="K147" i="51"/>
  <c r="K148" i="51"/>
  <c r="K149" i="51"/>
  <c r="K150" i="51"/>
  <c r="K151" i="51"/>
  <c r="K152" i="51"/>
  <c r="K153" i="51"/>
  <c r="K154" i="51"/>
  <c r="K155" i="51"/>
  <c r="K156" i="51"/>
  <c r="K157" i="51"/>
  <c r="K158" i="51"/>
  <c r="K159" i="51"/>
  <c r="K160" i="51"/>
  <c r="K161" i="51"/>
  <c r="K162" i="51"/>
  <c r="K163" i="51"/>
  <c r="K164" i="51"/>
  <c r="K26" i="51"/>
  <c r="K20" i="51"/>
  <c r="K21" i="51"/>
  <c r="K19" i="51"/>
  <c r="K5" i="51"/>
  <c r="K6" i="51"/>
  <c r="K7" i="51"/>
  <c r="K8" i="51"/>
  <c r="K9" i="51"/>
  <c r="K10" i="51"/>
  <c r="K11" i="51"/>
  <c r="K12" i="51"/>
  <c r="K13" i="51"/>
  <c r="K14" i="51"/>
  <c r="K4" i="51"/>
  <c r="K169" i="51" l="1"/>
  <c r="C7" i="47" l="1"/>
  <c r="F108" i="52" l="1"/>
  <c r="F116" i="52" l="1"/>
  <c r="C28" i="47" s="1"/>
  <c r="K213" i="51"/>
  <c r="K738" i="51"/>
  <c r="K727" i="51"/>
  <c r="K696" i="51"/>
  <c r="K662" i="51"/>
  <c r="K649" i="51"/>
  <c r="K637" i="51"/>
  <c r="K611" i="51"/>
  <c r="K563" i="51"/>
  <c r="K537" i="51"/>
  <c r="K527" i="51"/>
  <c r="K414" i="51"/>
  <c r="K289" i="51"/>
  <c r="K269" i="51"/>
  <c r="K252" i="51"/>
  <c r="K231" i="51"/>
  <c r="K17" i="51"/>
  <c r="K748" i="51"/>
  <c r="K668" i="51"/>
  <c r="K24" i="51"/>
  <c r="K2" i="51" l="1"/>
  <c r="C4" i="47" s="1"/>
  <c r="C26" i="47"/>
  <c r="C27" i="47"/>
  <c r="C25" i="47"/>
  <c r="C24" i="47"/>
  <c r="C23" i="47"/>
  <c r="C22" i="47"/>
  <c r="C21" i="47"/>
  <c r="C20" i="47"/>
  <c r="C19" i="47"/>
  <c r="C18" i="47"/>
  <c r="C16" i="47"/>
  <c r="C15" i="47"/>
  <c r="C13" i="47"/>
  <c r="C12" i="47"/>
  <c r="C11" i="47"/>
  <c r="C10" i="47"/>
  <c r="C9" i="47"/>
  <c r="C8" i="47"/>
  <c r="C6" i="47"/>
  <c r="C5" i="47"/>
  <c r="E29" i="49" l="1"/>
  <c r="C43" i="47" s="1"/>
  <c r="C14" i="47" l="1"/>
  <c r="C17" i="47"/>
  <c r="C32" i="47" l="1"/>
  <c r="C33" i="47" s="1"/>
  <c r="C34" i="47" s="1"/>
</calcChain>
</file>

<file path=xl/sharedStrings.xml><?xml version="1.0" encoding="utf-8"?>
<sst xmlns="http://schemas.openxmlformats.org/spreadsheetml/2006/main" count="3645" uniqueCount="841">
  <si>
    <t>Element</t>
  </si>
  <si>
    <t>=X01</t>
  </si>
  <si>
    <t>Inox AISI316L nosilna konstrukcija razdelilnika Š=1000xG=300xV=600mm, pokonćne stranice so prekrite s pločevino, nosilnost 200kg</t>
  </si>
  <si>
    <t>Rittal</t>
  </si>
  <si>
    <t>INOX AISI316L ohišje razdelilnika AE z montažno ploščo Š=1000xV=2000xG=300mm, IP66</t>
  </si>
  <si>
    <t>1019.500</t>
  </si>
  <si>
    <t>3P nosilec zbiralk, raster 185mm, 1600A</t>
  </si>
  <si>
    <t>3073.000</t>
  </si>
  <si>
    <t>Cu zbiralka E-Cu,1250A, L=2400mm</t>
  </si>
  <si>
    <t>3588.005</t>
  </si>
  <si>
    <t>3P prekritje zbiralk, L=1000mm</t>
  </si>
  <si>
    <t>3085.000</t>
  </si>
  <si>
    <t>Tokovno odvzemna sponka 1-4mm2, za zbiralko debeline 10mmm</t>
  </si>
  <si>
    <t>3455.500</t>
  </si>
  <si>
    <t>Tokovno odvzemna sponka 70-185mm2, za zbiralko debeline 10mmm</t>
  </si>
  <si>
    <t>3459.500</t>
  </si>
  <si>
    <t>1P nosilec PEN ZBIRALKE, PLS1600</t>
  </si>
  <si>
    <t>9342.030</t>
  </si>
  <si>
    <t>Varovalčni ločilnik NH, 3P, 2, 400A+MONITORING</t>
  </si>
  <si>
    <t>SV 9346.215</t>
  </si>
  <si>
    <t>Talilni vložek NV/NH 2 KOMBI gG</t>
  </si>
  <si>
    <t>355A</t>
  </si>
  <si>
    <t>Varovalčni ločilnik NH, 3P, 400A+MONITORING</t>
  </si>
  <si>
    <t>=X1</t>
  </si>
  <si>
    <t>OSNOVA RAZDELILNIKA TS8 1200x600x2000mm IP55</t>
  </si>
  <si>
    <t>8606.500</t>
  </si>
  <si>
    <t>STRANICA RAZDELILNIKA TS8 600x2000mm IP55</t>
  </si>
  <si>
    <t>8106.235</t>
  </si>
  <si>
    <t>ČELNI DEL PODSTAVKA VIŠINE 200, 1200mm, par</t>
  </si>
  <si>
    <t>8602.200</t>
  </si>
  <si>
    <t>STRANSKI DEL PODSTAVKA VIŠINE 200, 600mm, par</t>
  </si>
  <si>
    <t>8602.060</t>
  </si>
  <si>
    <t>OSNOVA RAZDELILNIKA TS8 600x600x2000mm IP55</t>
  </si>
  <si>
    <t>ČELNI DEL PODSTAVKA VIŠINE 200, 600mm, par</t>
  </si>
  <si>
    <t>8602.600</t>
  </si>
  <si>
    <t>3P NOSILEC ZBIRALK, RASTER 60mm, 1600A</t>
  </si>
  <si>
    <t>9342.000</t>
  </si>
  <si>
    <t>3P IZOLACIJSKO ZAŠČITNO PODNOŽJE ZBIRALK, RASTER 60mm, 1600A, L= 2400mm</t>
  </si>
  <si>
    <t>9342.170</t>
  </si>
  <si>
    <t>3P IZOLACIJSKI ZAŠČITNI KONČNIK ZBIRALK, RASTER 60mm, 1600A, PAR</t>
  </si>
  <si>
    <t>9342.070</t>
  </si>
  <si>
    <t>3P IZOLACIJSKO ZAŠČITNO PREKRITJE ZBIRALK, RASTER 60mm, 1600A, L=1100mm</t>
  </si>
  <si>
    <t>9340.210</t>
  </si>
  <si>
    <t>3P TOKOVNI ODVZEMNIK, RASTER 60mm, 800A</t>
  </si>
  <si>
    <t>9342.300</t>
  </si>
  <si>
    <t>3P TOKOVNI ODVZEMNIK, RASTER 60mm, 1600A</t>
  </si>
  <si>
    <t>9342.320</t>
  </si>
  <si>
    <t>Cu ZBIRALKA PLS ,1600A, L=1095mm</t>
  </si>
  <si>
    <t>3527.000</t>
  </si>
  <si>
    <t>Cu ZBIRALKA PLS ,1600A, L=495mm</t>
  </si>
  <si>
    <t>3P PRIKLJUČNI ADAPTER, RASTER 60mm, 125A</t>
  </si>
  <si>
    <t>9342.540</t>
  </si>
  <si>
    <t>Cu LAMINIRANE BAKRENE ZBIRALKE 10x50x1, In pri 30K = 1230A, L=2m</t>
  </si>
  <si>
    <t>3578.005</t>
  </si>
  <si>
    <t>1P NOSILEC PEN ZBIRALKE, PLS1600</t>
  </si>
  <si>
    <t>MONTAŽNA LETEV, DOLŽINA 2m</t>
  </si>
  <si>
    <t>EN50022</t>
  </si>
  <si>
    <t>PVC INŠTALACIJSKI KANAL 40x80, DOLŽINA 2m</t>
  </si>
  <si>
    <t>8800.751</t>
  </si>
  <si>
    <t>PVC INŠTALACIJSKI KANAL 60x80, DOLŽINA 2m</t>
  </si>
  <si>
    <t>8800.752</t>
  </si>
  <si>
    <t>8800.753</t>
  </si>
  <si>
    <t>PVC INŠTALACIJSKI KANAL 100x80, DOLŽINA 2m</t>
  </si>
  <si>
    <t>8800.754</t>
  </si>
  <si>
    <t>TOKOVNO ODVZEMNA SPONKA 70-185mm2</t>
  </si>
  <si>
    <t>TOKOVNO ODVZEMNA SPONKA 16-50mm2</t>
  </si>
  <si>
    <t>3452.500</t>
  </si>
  <si>
    <t>Prenapetostna zaščita. klasa C, 20kA, 3P z podnožjem</t>
  </si>
  <si>
    <t>SPC-S-20/280/3</t>
  </si>
  <si>
    <t>Pomožni kontakt prenapetostne zaščite SPC</t>
  </si>
  <si>
    <t>SPC-S-HK</t>
  </si>
  <si>
    <t>Varovalčni ločilnik NH, 3P, 00, 160A</t>
  </si>
  <si>
    <t>9346.015</t>
  </si>
  <si>
    <t>TALILNI VLOŽKI gL/Gg 00 C</t>
  </si>
  <si>
    <t>NV00C 100A</t>
  </si>
  <si>
    <t>Kontrolnik faz L1. L2, L3, N</t>
  </si>
  <si>
    <t>EMR5-AWN280-1</t>
  </si>
  <si>
    <t>FAZ-C4/4</t>
  </si>
  <si>
    <t>NV00C 16A</t>
  </si>
  <si>
    <t>Analizator mreže</t>
  </si>
  <si>
    <t>Circutor</t>
  </si>
  <si>
    <t>Tokovni transformator 1000/5A</t>
  </si>
  <si>
    <t>TC 10</t>
  </si>
  <si>
    <t>Odklopnik NZM1 63A</t>
  </si>
  <si>
    <t>NZM1</t>
  </si>
  <si>
    <t>VRSTNA SPONKA 16mm2</t>
  </si>
  <si>
    <t>WDU 16</t>
  </si>
  <si>
    <t>VRSTNA SPONKA PE 16mm2</t>
  </si>
  <si>
    <t>WPE 16</t>
  </si>
  <si>
    <t>ZAKLJUČEK SPONK</t>
  </si>
  <si>
    <t>WEW 35/2</t>
  </si>
  <si>
    <t>TIPKA RDEČE OSVETLJENA</t>
  </si>
  <si>
    <t>M22-DL-R</t>
  </si>
  <si>
    <t>M22-LED-R</t>
  </si>
  <si>
    <t>M22-A</t>
  </si>
  <si>
    <t>KONTAKTNI ELEMENT ODPIRALNI</t>
  </si>
  <si>
    <t>M22-K01</t>
  </si>
  <si>
    <t>NOSILEC NAPISNE PLOŠČICE</t>
  </si>
  <si>
    <t>M22S-ST-X</t>
  </si>
  <si>
    <t>TIPKA ZELENO OSVETLJENA</t>
  </si>
  <si>
    <t>M22-DL-G</t>
  </si>
  <si>
    <t>M22-LED-G</t>
  </si>
  <si>
    <t>KONTAKTNI ELEMENT ZAPIRALNI</t>
  </si>
  <si>
    <t>M22-K10</t>
  </si>
  <si>
    <t>VRSTNA SPONKA DVONIVOJSKA 2,5mm2</t>
  </si>
  <si>
    <t>WDK2.5</t>
  </si>
  <si>
    <t>WAP WDK2.5</t>
  </si>
  <si>
    <t>KONTAKTOR 3NO, 1NC</t>
  </si>
  <si>
    <t>DILER-31-G(24VDC)</t>
  </si>
  <si>
    <t>ODKLOPNIK 1250A</t>
  </si>
  <si>
    <t>NZM4</t>
  </si>
  <si>
    <t>POGON ODKLOPNIKA NZM4</t>
  </si>
  <si>
    <t>NZM-XR</t>
  </si>
  <si>
    <t>3P Cu PRIKLJUČNA RAZŠIRITEV ZA NZM4</t>
  </si>
  <si>
    <t>NZM4-XKV95</t>
  </si>
  <si>
    <t>IZOLACIJSKO PREKRITJE STIKALA NZM</t>
  </si>
  <si>
    <t>NZM4-XKP</t>
  </si>
  <si>
    <t xml:space="preserve">TIPKA RDEČA </t>
  </si>
  <si>
    <t>M22-DH-R</t>
  </si>
  <si>
    <t>Transformator 400V/230V, 13.5kVA</t>
  </si>
  <si>
    <t>STZ13.3(400/230)</t>
  </si>
  <si>
    <t>Motorsko zaščitno stikalo PKZM0-25-T</t>
  </si>
  <si>
    <t>PKZM0-25-T</t>
  </si>
  <si>
    <t xml:space="preserve"> +NHI11-PKZ0</t>
  </si>
  <si>
    <t>FAZ-C16/1</t>
  </si>
  <si>
    <t>FAZ-C6/1</t>
  </si>
  <si>
    <t>VRSTNA SPONKA 4mm2</t>
  </si>
  <si>
    <t>WDU4</t>
  </si>
  <si>
    <t>WAP 2.5-10</t>
  </si>
  <si>
    <t>VRSTNA SPONKA PE4 mm2</t>
  </si>
  <si>
    <t>WPE4</t>
  </si>
  <si>
    <t>Napajalnik 230Vac/24Vdc, 10A</t>
  </si>
  <si>
    <t>SL10.100</t>
  </si>
  <si>
    <t>Puls</t>
  </si>
  <si>
    <t>FAZ-C10/1</t>
  </si>
  <si>
    <t>FAZ-C4/1</t>
  </si>
  <si>
    <t>Varovalčna sponka z led indikacijo</t>
  </si>
  <si>
    <t>WSI4LD</t>
  </si>
  <si>
    <t xml:space="preserve">Cevna varovalka </t>
  </si>
  <si>
    <t>6,3AF</t>
  </si>
  <si>
    <t>1AF</t>
  </si>
  <si>
    <t>ZAKLJUČNA PLOŠČICA SPONKE WDU2,5-10</t>
  </si>
  <si>
    <t>VRSTNA SPONKA PE 4mm2</t>
  </si>
  <si>
    <t>MOSTIČEK VRSTNIH SPONK</t>
  </si>
  <si>
    <t>WQV 2.5/10</t>
  </si>
  <si>
    <t>MOSTIČKI VRSTNIH SPONK</t>
  </si>
  <si>
    <t>WQV 2.5/4</t>
  </si>
  <si>
    <t>OHIŠJE TIPKALA IZKLOP V SILI</t>
  </si>
  <si>
    <t>M22-IY1</t>
  </si>
  <si>
    <t>GOBASTO TIPKALO IZKLOPA VSILI</t>
  </si>
  <si>
    <t>M22-PVT45P</t>
  </si>
  <si>
    <t>RELE, 2 PREKLOPNA KONTAKTA, 24Vdc</t>
  </si>
  <si>
    <t>46.52</t>
  </si>
  <si>
    <t>Finder</t>
  </si>
  <si>
    <t xml:space="preserve">PODNOŽJE RELEJA </t>
  </si>
  <si>
    <t>97.P2</t>
  </si>
  <si>
    <t>OSVETLJEN OBROČ TIPKE IZKLOPA V SILI 24VDC</t>
  </si>
  <si>
    <t>M22-XPV60-Y-24</t>
  </si>
  <si>
    <t>NAPISNA PLOŠČICA IZKLOPA V SILI</t>
  </si>
  <si>
    <t>M22-XA-XAK1</t>
  </si>
  <si>
    <t>M22-KC10</t>
  </si>
  <si>
    <t>M22-KC01</t>
  </si>
  <si>
    <t>Varnostni rele izklopa v sili</t>
  </si>
  <si>
    <t>ESR5-NO-31</t>
  </si>
  <si>
    <t>Kontaktor DILMP32-01(RDC24)</t>
  </si>
  <si>
    <t>DILMP32-01(RDC24)</t>
  </si>
  <si>
    <t>Varovalčni ločilnik NH, 3P, 00, 160A, raster 60</t>
  </si>
  <si>
    <t>9346.010</t>
  </si>
  <si>
    <t>NV00C 125A</t>
  </si>
  <si>
    <t>Dušilka frekvenčnega pretvornika SJ700-550</t>
  </si>
  <si>
    <t>ACL-H12-70</t>
  </si>
  <si>
    <t>Martignoni</t>
  </si>
  <si>
    <t>Dušilka sekundarna</t>
  </si>
  <si>
    <t>ACM-H-55</t>
  </si>
  <si>
    <t>FREKVENČNI PRETVORNIK 55kW</t>
  </si>
  <si>
    <t>SJ700-550 HFEF2</t>
  </si>
  <si>
    <t>Hitachi</t>
  </si>
  <si>
    <t>Zavorna enota</t>
  </si>
  <si>
    <t>TAE BC3.1-67/26</t>
  </si>
  <si>
    <t>Varovalčno stikalo GSTA00-160-1P</t>
  </si>
  <si>
    <t>GSTA00-160-1P</t>
  </si>
  <si>
    <t>NV00C 80A</t>
  </si>
  <si>
    <t>Zaviralni upor</t>
  </si>
  <si>
    <t>BDR12-10</t>
  </si>
  <si>
    <t>SIR</t>
  </si>
  <si>
    <t>Kontaktor DILM150(RAC240)</t>
  </si>
  <si>
    <t>DILM150(RAC240)</t>
  </si>
  <si>
    <t>Kontaktor DILM25-10(230V50HZ)</t>
  </si>
  <si>
    <t>DILM25-10(230V50HZ)</t>
  </si>
  <si>
    <t>Motorsko zaščitno stikalo PKZM0-10</t>
  </si>
  <si>
    <t>PKZM0-10</t>
  </si>
  <si>
    <t>FAZ-C10/2</t>
  </si>
  <si>
    <t>POMOŽNI KONTAKT</t>
  </si>
  <si>
    <t>FAZ-XHI11</t>
  </si>
  <si>
    <t>VNS2</t>
  </si>
  <si>
    <t>Spohn+Burkhardt</t>
  </si>
  <si>
    <t>Varovalčna sponka</t>
  </si>
  <si>
    <t>WSI4</t>
  </si>
  <si>
    <t>Motorsko zaščitno stikalo PKZM0-20+NHI11-PKZ0</t>
  </si>
  <si>
    <t>PKZM0-20+NHI11-PKZ0</t>
  </si>
  <si>
    <t>Motorsko zaščitno stikalo PKZM4-6.3</t>
  </si>
  <si>
    <t>PKZM4-6.3</t>
  </si>
  <si>
    <t>PRO RTD</t>
  </si>
  <si>
    <t>Motorsko startno zaščitno stikalo MSC-D-6,3-M7(230V50Hz)</t>
  </si>
  <si>
    <t>MSC-D-6.3-M7(230V50Hz)</t>
  </si>
  <si>
    <t>LOČILNI PRETVORNIK PRO RTD</t>
  </si>
  <si>
    <t>Motorsko zaščitno stikalo PKZM0-16+NHI11-PKZ0</t>
  </si>
  <si>
    <t>PKZM0-16+NHI11-PKZ0</t>
  </si>
  <si>
    <t>Motorsko startno zaščitno stikalo MSC-D-16-M15(230V50Hz)</t>
  </si>
  <si>
    <t>MSC-D-16-M15(230V50Hz)</t>
  </si>
  <si>
    <t>Izolacijski stikalni ojačevalec, 2 kanalni</t>
  </si>
  <si>
    <t>IM1-22EX-R/24VDC</t>
  </si>
  <si>
    <t>Turck</t>
  </si>
  <si>
    <t>NI15-EG30-Y1X/S100 7M</t>
  </si>
  <si>
    <t xml:space="preserve">TIPKA ZELENA </t>
  </si>
  <si>
    <t>M22-DH-G</t>
  </si>
  <si>
    <t>Nivojsko stikalo</t>
  </si>
  <si>
    <t>Solswitch FTE20</t>
  </si>
  <si>
    <t>Mehki zagon iStart 145A</t>
  </si>
  <si>
    <t>iStart 145-400-230-24-0-S</t>
  </si>
  <si>
    <t>Solcon</t>
  </si>
  <si>
    <t>VRSTNA SPONKA 35mm2</t>
  </si>
  <si>
    <t>WDU35</t>
  </si>
  <si>
    <t>ZAKLJUČNA PLOŠČICA SPONKE WDU16-35</t>
  </si>
  <si>
    <t>WAP 16-35</t>
  </si>
  <si>
    <t>WEW 35/1+E1225</t>
  </si>
  <si>
    <t>NV00C 25A</t>
  </si>
  <si>
    <t>VRSTNA SPONKA 10mm2</t>
  </si>
  <si>
    <t>WDU10</t>
  </si>
  <si>
    <t>NV00C 63A</t>
  </si>
  <si>
    <t>3F Nadometna vtičnica L1-L2-L3+blokirno stikalo IP66</t>
  </si>
  <si>
    <t>GW 66 531</t>
  </si>
  <si>
    <t>Kombinirana diferenčno nadtokvna zaščita  RCD/MCB, 1+N-p,10A, 10kA</t>
  </si>
  <si>
    <t>FRBmM-C10/1N/003-G/A</t>
  </si>
  <si>
    <t>NADGRADNO IZMENIČNO STIKALO IP66</t>
  </si>
  <si>
    <t>10A, 1-2, 1NC+1NO; IZMENIČNO, IP66</t>
  </si>
  <si>
    <t>NADGRADNO KRIŽNO STIKALO IP66</t>
  </si>
  <si>
    <t>10A, 1-2, 2NC+2NO; KRIŽNO, IP66</t>
  </si>
  <si>
    <t>10A, 0-1, 1NO, IP66</t>
  </si>
  <si>
    <t>NADGRADNO STIKALO IP 66</t>
  </si>
  <si>
    <t>STIKALO 1P-20A (ČRNO)</t>
  </si>
  <si>
    <t>T0-1-8200/EA/SVB</t>
  </si>
  <si>
    <t>4139.190</t>
  </si>
  <si>
    <t>GRELNIK RAZDELILNIKA 86-100W</t>
  </si>
  <si>
    <t>3105.360</t>
  </si>
  <si>
    <t>Termostat hlajenja in ogrevanja 1NO, 1Nc</t>
  </si>
  <si>
    <t>3110.000</t>
  </si>
  <si>
    <t>VENTILATOR V RAZDELILNIKU 55-220m3/h</t>
  </si>
  <si>
    <t>3241.500</t>
  </si>
  <si>
    <t>IZHODNI FILTER VENTILATOR V RAZDELILNIKU 55-220m3/h</t>
  </si>
  <si>
    <t>3240.200</t>
  </si>
  <si>
    <t>SENZOR TEMPERATURA 4-20mA 2ŽILI</t>
  </si>
  <si>
    <t xml:space="preserve">TZI </t>
  </si>
  <si>
    <t>Motorsko startno zaščitno stikalo MSC-D-1,6-M7(230V50Hz)</t>
  </si>
  <si>
    <t>MSC-D-1,6-M7(230V50Hz)</t>
  </si>
  <si>
    <t xml:space="preserve">Stenski prostorski termostat </t>
  </si>
  <si>
    <t>T6360B1028</t>
  </si>
  <si>
    <t>Honeywell</t>
  </si>
  <si>
    <t>Kontaktor DILM15-10(230V50HZ)</t>
  </si>
  <si>
    <t>DILM15-10(230V50HZ)</t>
  </si>
  <si>
    <t>Kombinirana diferenčno nadtokvna zaščita  RCD/MCB, 1+N-pole, C, 16A, 10kA</t>
  </si>
  <si>
    <t>FRBmM-C16/1N/003-G/A</t>
  </si>
  <si>
    <t>Nadgradna 1F vtičnica 16A</t>
  </si>
  <si>
    <t>GW 66 501</t>
  </si>
  <si>
    <t>Nadgradna 3P+PE vtičnica 16A</t>
  </si>
  <si>
    <t>GW 66 508</t>
  </si>
  <si>
    <t>FAZ C16/3</t>
  </si>
  <si>
    <t>Diferenčno nadtokvna zaščita  RCD, 4P, 25A, 0,03A, 10kA</t>
  </si>
  <si>
    <t>PHF7-25/4/003-G</t>
  </si>
  <si>
    <t>KOTNI NOSILEC SEMAFORJA</t>
  </si>
  <si>
    <t>SL-FW</t>
  </si>
  <si>
    <t>NOSILEC SEMAFORJA 10cm</t>
  </si>
  <si>
    <t>SL-F100</t>
  </si>
  <si>
    <t>OSNOVA SEMAFORJA</t>
  </si>
  <si>
    <t>SL-B</t>
  </si>
  <si>
    <t>SL-FL230-R</t>
  </si>
  <si>
    <t>Hupa 24Vdc, IP65, 93dB</t>
  </si>
  <si>
    <t>DB50B024RN</t>
  </si>
  <si>
    <t>Z-R24/S</t>
  </si>
  <si>
    <t>XEXI150-AT</t>
  </si>
  <si>
    <t>NADGRADNO STIKALO IP66</t>
  </si>
  <si>
    <t>10A, 1-2, 1NO, IP66</t>
  </si>
  <si>
    <t>4AF</t>
  </si>
  <si>
    <t>FOTOUPOR</t>
  </si>
  <si>
    <t>SRSD1NO</t>
  </si>
  <si>
    <t>LUXOMAT</t>
  </si>
  <si>
    <t>STIKALO 1-0-2, 20A (ČRNO)</t>
  </si>
  <si>
    <t>T0-1-8210/E</t>
  </si>
  <si>
    <t>HA-OL</t>
  </si>
  <si>
    <t>Holland Aviation</t>
  </si>
  <si>
    <t xml:space="preserve">2181 FORUM </t>
  </si>
  <si>
    <t>Disano</t>
  </si>
  <si>
    <t>STIKALO 2P-20A (ČRNO)</t>
  </si>
  <si>
    <t>T0-1-102/EA/SVB</t>
  </si>
  <si>
    <t>Napajalnik 230ac/24Vdc, 10A</t>
  </si>
  <si>
    <t>6A</t>
  </si>
  <si>
    <t>Impulzni kontaktor, 2NO, 24Vdc</t>
  </si>
  <si>
    <t>Z-S24/SS1</t>
  </si>
  <si>
    <t>EH-150 BAZNO PODNOŽJE</t>
  </si>
  <si>
    <t>EHBS11A</t>
  </si>
  <si>
    <t>EH-150 NAPAJALNI MODUL</t>
  </si>
  <si>
    <t>EH-PSA</t>
  </si>
  <si>
    <t>EH-150 PROCESNA ENOTA</t>
  </si>
  <si>
    <t>HX-CP1H16</t>
  </si>
  <si>
    <t>IMC-21A</t>
  </si>
  <si>
    <t>Moxa</t>
  </si>
  <si>
    <t>3,15AF</t>
  </si>
  <si>
    <t>EH-150 KOMUNIKACIJSKI MODUL</t>
  </si>
  <si>
    <t>EH-SIO</t>
  </si>
  <si>
    <t>Terminacijski upor</t>
  </si>
  <si>
    <t>120E</t>
  </si>
  <si>
    <t xml:space="preserve">EH-150 DIGITALNI VHODNI MODUL: 16xDI </t>
  </si>
  <si>
    <t>EH-XD16</t>
  </si>
  <si>
    <t xml:space="preserve">EH-150 ANALOGNI VHODNI MODUL: 8x(4-20mA)  </t>
  </si>
  <si>
    <t>EH-AX8I</t>
  </si>
  <si>
    <t>EH-150 ANALOGNI IZHODNI MODUL 4x(4-20mA)</t>
  </si>
  <si>
    <t>EH-AY4I</t>
  </si>
  <si>
    <t xml:space="preserve">EH-150 DIGITALNI IZHODNI MODUL 16xDO </t>
  </si>
  <si>
    <t>EH-YR16</t>
  </si>
  <si>
    <t>=X2</t>
  </si>
  <si>
    <t>PVC KABELSKI KANAL, ŠIRINA=100mm, VIŠINA=80mm, DOLŽINA=2m</t>
  </si>
  <si>
    <t>Motorsko zaščitno stikalo PKZM0-16</t>
  </si>
  <si>
    <t>PKZM0-16</t>
  </si>
  <si>
    <t>Varovalčni ločilnik NH, 3P, 1, 250A, raster 60</t>
  </si>
  <si>
    <t>9344.110</t>
  </si>
  <si>
    <t>TALILNI VLOŽKI gL/Gg 1 C</t>
  </si>
  <si>
    <t>NV1C 160A</t>
  </si>
  <si>
    <t>WEW 35/1</t>
  </si>
  <si>
    <t xml:space="preserve">Reverzno stikalo, 5 poz </t>
  </si>
  <si>
    <t>T0-2-161683/E</t>
  </si>
  <si>
    <t>Kontaktor DILM17(230V50HZ)</t>
  </si>
  <si>
    <t>DILM17(230V50Hz)</t>
  </si>
  <si>
    <t>VENTILSKI ANALOGNI PROPORCIONALNI OJAČEVALEC</t>
  </si>
  <si>
    <t>VT3000-S30</t>
  </si>
  <si>
    <t>Rexroth</t>
  </si>
  <si>
    <t>Motorsko zaščitno stikalo PKZM0-0,63</t>
  </si>
  <si>
    <t>PKZM0-0.63</t>
  </si>
  <si>
    <t>Kontaktor DILM12-21(230V50Hz)</t>
  </si>
  <si>
    <t>DILM12-21(230V50Hz)</t>
  </si>
  <si>
    <t>NV1C 200A</t>
  </si>
  <si>
    <t>Mehki zagon iStart 230A</t>
  </si>
  <si>
    <t>iStart 230-400-230-24-0-R1</t>
  </si>
  <si>
    <t>Kontaktor DILM185A/22(RAC240)</t>
  </si>
  <si>
    <t>DILM185A/22(RAC240)</t>
  </si>
  <si>
    <t>VRSTNA SPONKA 70mm2</t>
  </si>
  <si>
    <t>WDU70N</t>
  </si>
  <si>
    <t>Dušilka frekvenčnega pretvornika</t>
  </si>
  <si>
    <t>ACL-H12-33</t>
  </si>
  <si>
    <t>ACM-H-22</t>
  </si>
  <si>
    <t>SJ700-220 HFEF2</t>
  </si>
  <si>
    <t>BDR8-35</t>
  </si>
  <si>
    <t>Motorsko startno zaščitno stikalo MSC-D-0,63-M7(230V50Hz)</t>
  </si>
  <si>
    <t>MSC-D-0,63-M7(230V50Hz)</t>
  </si>
  <si>
    <t>Kontaktor DILM50-22(230V50HZ)</t>
  </si>
  <si>
    <t>DILM50-22(230V50HZ)</t>
  </si>
  <si>
    <t>ACL-H12-7,5</t>
  </si>
  <si>
    <t>ACM-H-5,5</t>
  </si>
  <si>
    <t>SJ700-055 HFEF2</t>
  </si>
  <si>
    <t>SRF1300-100</t>
  </si>
  <si>
    <t>Kontaktor DILM12-10(230V50HZ)</t>
  </si>
  <si>
    <t>DILM12-10(230V50HZ)</t>
  </si>
  <si>
    <t>Mehki zagon iStart 58A</t>
  </si>
  <si>
    <t>iStart 58-400-230-24-0-R1</t>
  </si>
  <si>
    <t>WDU16</t>
  </si>
  <si>
    <t>EH-150 EtherCAT KOMUNIKACIJSKI MODUL</t>
  </si>
  <si>
    <t>EH-IOCA</t>
  </si>
  <si>
    <t>EH-150 REZERVNI MODUL</t>
  </si>
  <si>
    <t>EH-DUM</t>
  </si>
  <si>
    <t>=X3</t>
  </si>
  <si>
    <t>FAZ-C16/3</t>
  </si>
  <si>
    <t>DILM250A/22(220-240V50/60HZ)</t>
  </si>
  <si>
    <t>5AF</t>
  </si>
  <si>
    <t>PREKLOPNO STIKALO 5 POZ. 0,1.2,3,4</t>
  </si>
  <si>
    <t>T0-2-8242/E</t>
  </si>
  <si>
    <t>Motorsko startno zaščitno stikalo MSC-D-12-M7(230V50Hz)</t>
  </si>
  <si>
    <t>MSC-D-12-M7(230V50Hz)</t>
  </si>
  <si>
    <t>LOČILNI PRETVORNIK PT100/(4-20mA)</t>
  </si>
  <si>
    <t>iStart 72-400-230-24-0-R1</t>
  </si>
  <si>
    <t>Kontaktor DILM65-22(230V50HZ)</t>
  </si>
  <si>
    <t>DILM65-22(230V50HZ)</t>
  </si>
  <si>
    <t>Motorsko startno zaščitno stikalo MSC-D-4-M7(230V50Hz)</t>
  </si>
  <si>
    <t>MSC-D-4-M7(230V50Hz)</t>
  </si>
  <si>
    <t>iStart 145-400-230-24-0-R1</t>
  </si>
  <si>
    <t>Kontaktor DILM115-22(230V50HZ)</t>
  </si>
  <si>
    <t>DILM115-22(230V50HZ)</t>
  </si>
  <si>
    <t>Prenapetostna zaščita napajanja</t>
  </si>
  <si>
    <t>VMO</t>
  </si>
  <si>
    <t>Prenapetostna zaščita tokovnega povratka</t>
  </si>
  <si>
    <t>SMH-TC</t>
  </si>
  <si>
    <t>ANDWM1/24-I</t>
  </si>
  <si>
    <t>KAPACITIVNI SENZOR, 24Vdc</t>
  </si>
  <si>
    <t xml:space="preserve">NIVOCAP C </t>
  </si>
  <si>
    <t>Nivelco</t>
  </si>
  <si>
    <t>AKUSTIČNI PULZIRAJOĆI MODUL SEMAFORJA</t>
  </si>
  <si>
    <t>SL-AP24</t>
  </si>
  <si>
    <t>SL-FL24-R</t>
  </si>
  <si>
    <t>=X9</t>
  </si>
  <si>
    <t xml:space="preserve">KABELSKA UVODNICA Z MATICO </t>
  </si>
  <si>
    <t>PG 9</t>
  </si>
  <si>
    <t>PG 11</t>
  </si>
  <si>
    <t>PG 13.5</t>
  </si>
  <si>
    <t>PG 16</t>
  </si>
  <si>
    <t>PG 21</t>
  </si>
  <si>
    <t>PG 29</t>
  </si>
  <si>
    <t>Eternet stikalo</t>
  </si>
  <si>
    <t>EDS205</t>
  </si>
  <si>
    <t>ETHERNET VTIČNICA</t>
  </si>
  <si>
    <t>IE-XM-RJ45/IDC</t>
  </si>
  <si>
    <t>M22-WRS</t>
  </si>
  <si>
    <t>EHBS8A</t>
  </si>
  <si>
    <t>=X10</t>
  </si>
  <si>
    <t>Weidmuller</t>
  </si>
  <si>
    <t>Eti</t>
  </si>
  <si>
    <t>INOX KOVINSKI RAZDELILNIK 760x760x300mm IP66</t>
  </si>
  <si>
    <t>1014.600</t>
  </si>
  <si>
    <t>KOVINSKI RAZDELILNIK 400x800x300mm IP66</t>
  </si>
  <si>
    <t>1045.500</t>
  </si>
  <si>
    <t>=X8</t>
  </si>
  <si>
    <t>=X11</t>
  </si>
  <si>
    <t>=X12</t>
  </si>
  <si>
    <t>=X14</t>
  </si>
  <si>
    <t>=X15</t>
  </si>
  <si>
    <t>KP 60/50</t>
  </si>
  <si>
    <t>KP 60/100</t>
  </si>
  <si>
    <t>KP 60/200</t>
  </si>
  <si>
    <t>KP 60/300</t>
  </si>
  <si>
    <t>KP-P 50</t>
  </si>
  <si>
    <t>KP-P 100</t>
  </si>
  <si>
    <t>KP-P 200</t>
  </si>
  <si>
    <t>KP-P 300</t>
  </si>
  <si>
    <t>m</t>
  </si>
  <si>
    <t>Inox pokrov kabelske police, širina: 50mm, dolžina: 2m</t>
  </si>
  <si>
    <t>Inox pokrov kabelske police, širina: 100mm, dolžina: 2m</t>
  </si>
  <si>
    <t>Inox pokrov kabelske police, širina: 200mm, dolžina: 2m</t>
  </si>
  <si>
    <t>Inox pokrov kabelske police, širina: 300mm, dolžina: 2m</t>
  </si>
  <si>
    <t>kos</t>
  </si>
  <si>
    <t>PKP-GS 60</t>
  </si>
  <si>
    <t>Inox gibljiv spojni element, višina: 60mm</t>
  </si>
  <si>
    <t>Inox fiksni spojni element, višina: 60mm</t>
  </si>
  <si>
    <t>PKP-FS 60</t>
  </si>
  <si>
    <t>PKP-KO 60/100</t>
  </si>
  <si>
    <t>PKP-KO 60/200</t>
  </si>
  <si>
    <t>PKP-KOP 100</t>
  </si>
  <si>
    <t>PKP-KOP 200</t>
  </si>
  <si>
    <t>Inox stenski nosilec</t>
  </si>
  <si>
    <t>NKP-SNL 60</t>
  </si>
  <si>
    <t>NKP-SNL 110</t>
  </si>
  <si>
    <t>NKP-SNL 210</t>
  </si>
  <si>
    <t>Inox viseči nosilec</t>
  </si>
  <si>
    <t>NKP-VNU 110</t>
  </si>
  <si>
    <t>NKP-VNU 210</t>
  </si>
  <si>
    <t>Inox sponski vijak M6X13 PPKP - M6X13</t>
  </si>
  <si>
    <t>PPKP - M6X13</t>
  </si>
  <si>
    <t>Inox sponskia matica s prirobnico  M6PPKP-M6</t>
  </si>
  <si>
    <t>M6PPKP-M6</t>
  </si>
  <si>
    <t>PPK-M10X25</t>
  </si>
  <si>
    <t>PPK-M10</t>
  </si>
  <si>
    <t>Inox matica M10</t>
  </si>
  <si>
    <t>Inox vijak M10X25</t>
  </si>
  <si>
    <t>RT1</t>
  </si>
  <si>
    <t>Zaščitni robni trak PVC/kovina</t>
  </si>
  <si>
    <t>Inox odsekano  90° koleno kabelske police, širina: 100mm</t>
  </si>
  <si>
    <t>Inox odsekano  90° koleno kabelske police, širina: 200mm</t>
  </si>
  <si>
    <t>Inox pokrov odsekanega  90° kolena police, širina: 100mm</t>
  </si>
  <si>
    <t>Inox pokrov odsekanega  90° kolena police, širina: 200mm</t>
  </si>
  <si>
    <t>Inox perforirana kabelska polica, širina: 50mm, višina: 60mm, L=2m</t>
  </si>
  <si>
    <t>Inox perforirana kabelska polica, širina: 100mm, višina: 60mm, L=2m</t>
  </si>
  <si>
    <t>Inox perforirana kabelska polica, širina: 200mm, višina: 60mm, L=2m</t>
  </si>
  <si>
    <t>Inox perforirana kabelska polica, širina: 300mm, višina: 60mm, L=2m</t>
  </si>
  <si>
    <t>8800.730</t>
  </si>
  <si>
    <t>OSNOVA RAZDELILNIKA TS8 1000x600x2000mm IP55</t>
  </si>
  <si>
    <t>8006.500</t>
  </si>
  <si>
    <t>ČELNI DEL PODSTAVKA VIŠINE 200, 1000mm, par</t>
  </si>
  <si>
    <t>8602.000</t>
  </si>
  <si>
    <t>9346.215</t>
  </si>
  <si>
    <t>LED SIGNALNA SVETILKA RDEČA 12-30V</t>
  </si>
  <si>
    <t>LED SIGNALNA SVETILKA ZELENA 12-30V</t>
  </si>
  <si>
    <t>MEHANSKO ZAŠČITENA LADIJSKA SVETILKA IP66</t>
  </si>
  <si>
    <t>MEHANSKO ZAŠČITENA SVETILKA IP66</t>
  </si>
  <si>
    <t>SVETILKA v razdelilniku z mejnim stikalom, 18W, 110-240V, 50/60Hz</t>
  </si>
  <si>
    <t>STROBOSKOPSKA RDEČA SVETILKA</t>
  </si>
  <si>
    <t>SVETILKA EVAKUACIJSKA 11W, 150lm, IP40, 1h avtonomije</t>
  </si>
  <si>
    <t>LETALSKA SVETILKA, 5W LED, IP65, ICAO klasa A</t>
  </si>
  <si>
    <t>PVC NOSILEC PE ZBIRALKE</t>
  </si>
  <si>
    <t>PE/N zbiralka 16mm² dolžine 1m</t>
  </si>
  <si>
    <t>Schrack</t>
  </si>
  <si>
    <t>IK020018</t>
  </si>
  <si>
    <t>IK018004</t>
  </si>
  <si>
    <t>Varovalčno stikalo NH 00-160-1P</t>
  </si>
  <si>
    <t>ISA05224</t>
  </si>
  <si>
    <t>NV00C 160A</t>
  </si>
  <si>
    <t>3079.000</t>
  </si>
  <si>
    <t>Cu LAMINIRANE BAKRENE ZBIRALKE 10x50x1.0 In pri 30K = 1230A, L=2m</t>
  </si>
  <si>
    <t>NOSILEC Cu LAMINIRANE BAKRENE ZBIRALKE 10x50x1.0</t>
  </si>
  <si>
    <t>4169.000</t>
  </si>
  <si>
    <t>TS U PROFIL NOSILCA LAMINIRANE BAKRENE ZBIRALKE L=295mm</t>
  </si>
  <si>
    <t>DILM185A-XHB</t>
  </si>
  <si>
    <t>Izolacijsko prekritje kontaktorja DILM185A</t>
  </si>
  <si>
    <t>9343.130</t>
  </si>
  <si>
    <t>Mitsubishi</t>
  </si>
  <si>
    <t>Gewiss</t>
  </si>
  <si>
    <t>Tip elementa</t>
  </si>
  <si>
    <t>Micomi</t>
  </si>
  <si>
    <t>Elektronika Pahor</t>
  </si>
  <si>
    <t>Tehnovent</t>
  </si>
  <si>
    <t>5x1,5mm2</t>
  </si>
  <si>
    <t>0022754 ROBUST 215C</t>
  </si>
  <si>
    <t>Lapp</t>
  </si>
  <si>
    <t>7x1,5mm2</t>
  </si>
  <si>
    <t>0022757 ROBUST 215C</t>
  </si>
  <si>
    <t>12G1,5mm2</t>
  </si>
  <si>
    <t>0022760 ROBUST 215C</t>
  </si>
  <si>
    <t>34x1,5mm2</t>
  </si>
  <si>
    <t>0022763 ROBUST 215C</t>
  </si>
  <si>
    <t>4G2,5mm2</t>
  </si>
  <si>
    <t>0036426 ÖLFLEX SERVO 2YSLCY-JB</t>
  </si>
  <si>
    <t>4G10mm2</t>
  </si>
  <si>
    <t>0036429 ÖLFLEX SERVO 2YSLCY-JB</t>
  </si>
  <si>
    <t>2x1mm2</t>
  </si>
  <si>
    <t>0037802 UNITRONIC LiHCH</t>
  </si>
  <si>
    <t>3x1mm2</t>
  </si>
  <si>
    <t>0037803 UNITRONIC LiHCH</t>
  </si>
  <si>
    <t>4x1mm2</t>
  </si>
  <si>
    <t>0037804 UNITRONIC LiHCH</t>
  </si>
  <si>
    <t>7x1mm2</t>
  </si>
  <si>
    <t>0037807 UNITRONIC LiHCH</t>
  </si>
  <si>
    <t>3x1,5mm2</t>
  </si>
  <si>
    <t>0037903 UNITRONIC LiHCH</t>
  </si>
  <si>
    <t>0037905 UNITRONIC LiHCH</t>
  </si>
  <si>
    <t>4G70mm2</t>
  </si>
  <si>
    <t>00430283 CRANE NSHTÖU</t>
  </si>
  <si>
    <t>4G185mm2</t>
  </si>
  <si>
    <t>1600141 H07RN-F</t>
  </si>
  <si>
    <t>1x95mm2</t>
  </si>
  <si>
    <t>1600505 NSSHÖU</t>
  </si>
  <si>
    <t>1x185mm2</t>
  </si>
  <si>
    <t>1600508 NSSHÖU</t>
  </si>
  <si>
    <t>3G1,5mm2</t>
  </si>
  <si>
    <t>1600516 NSSHÖU</t>
  </si>
  <si>
    <t>3G2,5mm2</t>
  </si>
  <si>
    <t>1600517 NSSHÖU</t>
  </si>
  <si>
    <t>4G1,5mm2</t>
  </si>
  <si>
    <t>16005243 NSSHÖU</t>
  </si>
  <si>
    <t>16005253 NSSHÖU</t>
  </si>
  <si>
    <t>4G4mm2</t>
  </si>
  <si>
    <t>16005263 NSSHÖU</t>
  </si>
  <si>
    <t>16005283 NSSHÖU</t>
  </si>
  <si>
    <t>4G16mm2</t>
  </si>
  <si>
    <t>16005293 NSSHÖU</t>
  </si>
  <si>
    <t>4G25mm2</t>
  </si>
  <si>
    <t>16005303 NSSHÖU</t>
  </si>
  <si>
    <t>4G35mm2</t>
  </si>
  <si>
    <t>16005313 NSSHÖU</t>
  </si>
  <si>
    <t>5G1,5mm2</t>
  </si>
  <si>
    <t>16005333 NSSHÖU</t>
  </si>
  <si>
    <t>4x2xAWG26/7</t>
  </si>
  <si>
    <t>2170299 ETHERLINE H Flex</t>
  </si>
  <si>
    <t>16"</t>
  </si>
  <si>
    <t>Containex</t>
  </si>
  <si>
    <t>Kontejner 4885x2435x2591 (16") vrata v sredini ožje stranice</t>
  </si>
  <si>
    <t>Lenx (Hermi)</t>
  </si>
  <si>
    <t>Andivi</t>
  </si>
  <si>
    <t>Eaton</t>
  </si>
  <si>
    <t>Endress+Hauser</t>
  </si>
  <si>
    <t>Iskra Zaščite</t>
  </si>
  <si>
    <t>FREKVENČNI PRETVORNIK 5,5kW</t>
  </si>
  <si>
    <t>FREKVENČNI PRETVORNIK 22kW</t>
  </si>
  <si>
    <t xml:space="preserve">Med kotno postajo in krmilniškimi moduli krmiljenja v posameznih razdelilnikih na dvigalu se izvede optična krmilna komunikacijska zanka. </t>
  </si>
  <si>
    <t>Multimode G 50 OM2 HITRONIC HQN 3000 8G 62.5 /125 OM2</t>
  </si>
  <si>
    <t>CVM-B100-ITF-485-ICT2 + M-CVM-AB-MBUS</t>
  </si>
  <si>
    <t>1xLED-E27-11W-360°-3000K, IP66</t>
  </si>
  <si>
    <t>2xLED-E27-11W-360°-3000K, IP66</t>
  </si>
  <si>
    <t>1xLED-G8-18W-120cm-3000K, IP66</t>
  </si>
  <si>
    <t>2xLED-G8-18W-120cm-3000K, IP66</t>
  </si>
  <si>
    <t>3xLED-G8-18W-120cm-3000K, IP66</t>
  </si>
  <si>
    <t>REFLEKTOR IP66, LED-237W, 3000K, 36300lm, simetričen</t>
  </si>
  <si>
    <t>0032422 RE-2Y(ST)Yv blue</t>
  </si>
  <si>
    <t>1x2x1,3mm2</t>
  </si>
  <si>
    <t xml:space="preserve">REFLEKTOR ATEX, LED-240W, 3000K, 31440lm, simetričen 80° </t>
  </si>
  <si>
    <t>Kellwood</t>
  </si>
  <si>
    <t>PVC INŠTALACIJSKI KANAL 60x80, DOLŽINA 2m MODRE BARVE</t>
  </si>
  <si>
    <t>8800.752B</t>
  </si>
  <si>
    <t>FTL325N</t>
  </si>
  <si>
    <t>Endress+H</t>
  </si>
  <si>
    <t>RELE, 2 PREKLOPNA KONTAKTA, 230Vac</t>
  </si>
  <si>
    <t>GAI3-240-830-80-V11-UB-OR-I1-WG</t>
  </si>
  <si>
    <t>ADAPTER ZA STIKALO ALI SVETILKO</t>
  </si>
  <si>
    <t>JOYSTICK VOŽNJA 1p levo, 1p desno, 1p mrtvak, 4..20mA</t>
  </si>
  <si>
    <t>JOYSTICK DERIK VRTENJE 1p naprej, 1p nazaj, 1p mrtvak, 4..20mA</t>
  </si>
  <si>
    <t>JOYSTICK NAGIB in VRTENJE STRGALO 1p navzdol, 1p navzgor, 1p levo1, 1p desno1, 1p levo2, 1p desno2, 1p mrtvak</t>
  </si>
  <si>
    <t>JOYSTICK VOŽNJA DVIGALA 1p levo, 1p desno, 1p mrtvak, 4..20mA in NAGIB TELESKOPA 1P navzgor, 1P navzdol, 1P mrtvak</t>
  </si>
  <si>
    <t>JOYSTICK VRTENJE DVIGALA, 1p levo, 1p desno, 1p mrtvak, 4..20mA in NAGIBANJE ROČICE, 1P navzgor, 1P navzdol1, 1P navzdol2, mrtvak</t>
  </si>
  <si>
    <t>JOYSTICK DERIK DVIG, 1p navzgor, 1p navzdol, 1p mrtvak, 4..20mA in DERIK NAGIB, 1p levo, 1p desno, 1p mrtvak, 4..20mA</t>
  </si>
  <si>
    <t>JOYSTICK VRTENJE ROČICE 1p levo, 1p desno, 1p mrtvak, 4..20mA in NAGIBANJE ROČICE 1P navzgor, 1P navzdol1, 1P navzdol2, 1P mrtvak</t>
  </si>
  <si>
    <t>EH-150 I/O KONTROLER</t>
  </si>
  <si>
    <t>EH-IOCH2</t>
  </si>
  <si>
    <t>ZAKLJUČNA PLOŠČICA DVONIVOJSKE SPONKE</t>
  </si>
  <si>
    <t>EH-BS11A</t>
  </si>
  <si>
    <t>EH-BS5A</t>
  </si>
  <si>
    <t>120R</t>
  </si>
  <si>
    <t>Mehki zagon iStart 72A</t>
  </si>
  <si>
    <t>=X7</t>
  </si>
  <si>
    <t>Cena</t>
  </si>
  <si>
    <t>Skupaj</t>
  </si>
  <si>
    <t>Kol.</t>
  </si>
  <si>
    <t>kpl</t>
  </si>
  <si>
    <t>1.</t>
  </si>
  <si>
    <t>2.</t>
  </si>
  <si>
    <t>-</t>
  </si>
  <si>
    <t>Proizv.</t>
  </si>
  <si>
    <t>Inštal. odklopnik, 3P, C, 16A, 10kA</t>
  </si>
  <si>
    <t>Inštal. odklopnik, 1P, C, 10A, 10kA</t>
  </si>
  <si>
    <t>Inštal. odklopnik, 2P, C, 10A, 10kA</t>
  </si>
  <si>
    <t>Inštal. odklopnik, 1P, C, 4A, 10kA</t>
  </si>
  <si>
    <t>Inštal. odklopnik, 1P, C, 6A, 10kA</t>
  </si>
  <si>
    <t>Inštal. odklopnik, 1P C, 6A, 10kA</t>
  </si>
  <si>
    <t>Inštal. odklopnik FAZ-C10/2</t>
  </si>
  <si>
    <t>Inštal. odklopnik, 1P C, 4A, 10kA</t>
  </si>
  <si>
    <t>Inštal. odklopnik FAZ-C16/3</t>
  </si>
  <si>
    <t>Inštal. odklopnik FAZ-C4/1, C, 4A, 10kA</t>
  </si>
  <si>
    <t>Inštal. odklopnik, 1P, C, 16A, 10kA</t>
  </si>
  <si>
    <t>Inštal. odklopnik, 4P, C, 4A, 10kA</t>
  </si>
  <si>
    <t>Inštal. kontaktor 24Vdc,1NO, 20A</t>
  </si>
  <si>
    <t>Izolacijski ojačevalnik signala iz EX območja</t>
  </si>
  <si>
    <t>Komunikac. pretvornik optika-baker</t>
  </si>
  <si>
    <t>3.</t>
  </si>
  <si>
    <t>Razdelilnik v kabini na vrtljivem delu. Potrebno je izdelati, namestiti ter priključiti nov razdelilnik.  V kabini se namesti in priključi novo klimatsko napravo.</t>
  </si>
  <si>
    <t>Opozorilna svetilka vožnje, sestavljena iz:</t>
  </si>
  <si>
    <t>Temperaturno tipalo PT-100 za navitje motorjev kabelskih bobnov</t>
  </si>
  <si>
    <t xml:space="preserve">Kontejnerska klimatska naprava za kabino na vrtljivem delu, zunanja in notranja enota </t>
  </si>
  <si>
    <t>4.</t>
  </si>
  <si>
    <t>5.</t>
  </si>
  <si>
    <t>6.</t>
  </si>
  <si>
    <t>7.</t>
  </si>
  <si>
    <t>8.</t>
  </si>
  <si>
    <t xml:space="preserve">Pomožni kontakt mot. zašč. stikala  </t>
  </si>
  <si>
    <t>STRANICA RAZDELILNIKA TS8 600x2000mm</t>
  </si>
  <si>
    <t>PVC INŠTALACIJSKI KANAL 30x80, 2m</t>
  </si>
  <si>
    <t>PVC INŠTALACIJSKI KANAL 40x80, 2m</t>
  </si>
  <si>
    <t>PVC INŠTALACIJSKI KANAL 60x80, 2m</t>
  </si>
  <si>
    <t>PVC INŠTALACIJSKI KANAL 80x80, 2m</t>
  </si>
  <si>
    <t>3P IZOLACIJSKO ZAŠČITNO PODNOŽJE ZBIRALK, RAST. 60mm, 1600A, L= 2400mm</t>
  </si>
  <si>
    <t>3P NOSILEC ZBIRALK, RAST. 60mm, 1600A</t>
  </si>
  <si>
    <t>Induktivni senzor kontrole obratov</t>
  </si>
  <si>
    <t>9.</t>
  </si>
  <si>
    <t>SENZOR HITROSTI VETRA 4-20mA, 0-35m/s, IP65</t>
  </si>
  <si>
    <t>PVC INŠTALACIJSKI KANAL 100x80, 2m</t>
  </si>
  <si>
    <t>Kontaktor DILM250A/22(230V50/60HZ)</t>
  </si>
  <si>
    <t>10.</t>
  </si>
  <si>
    <t>Razdelilnik na podestu BKT PORTAL. Samo vgradnja in povezovanje spodaj naštete opreme:</t>
  </si>
  <si>
    <t>11.</t>
  </si>
  <si>
    <t>12.</t>
  </si>
  <si>
    <t xml:space="preserve">Kontejnerska klimatska naprava za kabino strgala, zunanja in notranja enota </t>
  </si>
  <si>
    <t>Zidni nosilec industrijskega raunalnika</t>
  </si>
  <si>
    <t>13.</t>
  </si>
  <si>
    <t>14.</t>
  </si>
  <si>
    <t>Dobava in vgradnja klimatskih naprav in ventilatorjev ter pripadajoče opreme</t>
  </si>
  <si>
    <t xml:space="preserve">Kontejnerska klimatska naprava za elektro kontejner na portalu, zunanja in notranja enota </t>
  </si>
  <si>
    <t xml:space="preserve">Kontejnerska klimatska naprava za elektro kontejner na vrtljivem delu, zunanja in notranja enota </t>
  </si>
  <si>
    <t>15.</t>
  </si>
  <si>
    <t>Dobava in vgradnja senzorike ter ostale opreme. Po potrebi izdelava pritrdilnih elementov ter mehanske zaščite</t>
  </si>
  <si>
    <t>RAZVODNA DOZA Z DVEMA SPONKAMA in potrebnimi uvodnicami, IP65</t>
  </si>
  <si>
    <t>RAZVODNA DOZA Z TREMI SPONKAMI in potrebnimi uvodnicami, IP65</t>
  </si>
  <si>
    <t>RAZVODNA DOZA Z ŠTIRIMI SPONKAMI in potrebnimi uvodnicami, IP65</t>
  </si>
  <si>
    <t>RAZVODNA DOZA Z ŠESTIMI SPONKAMI in potrebnimi uvodnicami, IP65</t>
  </si>
  <si>
    <t>16.</t>
  </si>
  <si>
    <t>3F ventilator vpihavanja zunanjega zraka skozi steno kontejnerjev, vključno z zaščitno mrežo in zaščito pred dežjem</t>
  </si>
  <si>
    <t>1F ventilator vpihavanja zunanjega zraka v kabino strgala, vključno s cevjo za dovod zraka iz vrha dvigala in ustrezno zaščito pred dežjem in mrčesom</t>
  </si>
  <si>
    <t>1F ventilator vpihavanja zunanjega zraka skozi steno kabine na vrtljivem delu, vključno z zaščito pred mrčesom in zaščito pred dežjem</t>
  </si>
  <si>
    <t>17.</t>
  </si>
  <si>
    <t>18.</t>
  </si>
  <si>
    <t>Predelava krmilnega signalnega bobna za potrebe optične komunikacijske zanke med kotno postajo in dvigalom</t>
  </si>
  <si>
    <t>Demontirati je kompletno kabelsko ožičenje dvigala, razen dovodnega energatskega kabla. Odvoz na ustrezno deponijo. Inštalirajo se novi energetski ter krmilni kabelski vodniki, na pripravljene kabelske police, delno uvlečeni v zaščitne cevi. Po spodaj popisanih količinah.</t>
  </si>
  <si>
    <t>Odstranitev vseh kabelskih polic na dvigalu. Odvoz na ustrezno deponijo. Inštaliranje novih nerjavnih perforiranih polic s prekritjem, po spodnjem popisu.</t>
  </si>
  <si>
    <t>Na vrtljivem delu dvigala je potrebno demontirati dotrajan kontejner z razdelilnikoma X2 in X3. Odvoz na ustrezno deponijo. Na nosilno konstrukcijo obstoječega se inštalira nov izoliran kontejner z izrezi za kablovje in zračenje. V kontejner je potrebno vgraditi  novo klimatsko napravo in ventilator prezračevanja.</t>
  </si>
  <si>
    <t>Odstranitev obstoječe opreme Odvoz na ustrezno deponijo. Dobava in vgradnja svetil in servisnih vtičnic ter pripadajoče opreme</t>
  </si>
  <si>
    <t>Razdelilnik na kabini strgala. Iz obstoječega razdelilnika je odklopiti obstoječe energetske in krmilne kabelske vodnike ter odstraniti razdelilnik. Odvoz na ustrezno deponijo. Dobava, postavitev in priključitev novega razdelilnika iz nerjaveče pločevine, z vključeno spodaj navedeno opremo. V kabini strgala se inštalira novo klimatsko napravo.</t>
  </si>
  <si>
    <t>Razdelilnik na koncu ročice. Iz obstoječega razdelilnika je odklopiti obstoječe energetske in krmilne kabelske vodnike ter odstraniti razdelilnik. Odvoz na ustrezno deponijo. Dobava, postavitev in priključitev novega razdelilnika iz nerjaveče pločevine, z vključeno podaj navedeno opremo</t>
  </si>
  <si>
    <t>Razdelilnik v kontejnerju na vrtljivem delu dvigala. Iz obstoječega razdelilnika X3 na vrtljivem delu je odklopiti obstoječe energetske in krmilne kabelske vodnike ter odstraniti razdelilnik iz kontejnerja. Potrebna je demontaža elementov in kablov razsvetljave ter male moči. Odvoz na ustrezno deponijo. Izdelati in inštati je  nov razdelilnik sestavljen s treh delov, ki se jih v kontejnerju združi v celoto. S spodaj opisano opremo je inštalirati ožičenje vseh glavnih tokokrogov, krmilnih tokokrogov, tokokrogov razsvetljave in male moči.</t>
  </si>
  <si>
    <t>Razdelilnik v kontejnerju na vrtljivem delu dvigala. Iz obstoječega razdelilnika X2 na vrtljivem delu je odklopiti obstoječe energetske in krmilne kabelske vodnike ter odstraniti razdelilnik iz kontejnerja. Potrebna je demontaža elementov in kablov razsvetljave ter male moči. Odvoz na ustrezno deponijo. Izdelati in inštati je  nov razdelilnik sestavljen s treh delov, ki se jih v kontejnerju združi v celoto. S spodaj opisano opremo je inštalirati ožičenje vseh glavnih tokokrogov, krmilnih tokokrogov, tokokrogov razsvetljave in male moči.</t>
  </si>
  <si>
    <t>Levi pult v kabini na strgalu. Odstranitev vse opreme in odvoz na ustrezno deponijo. Izdelava novega pokrova pulta (200x410mm) ter vgradnja in povezava spodnje opreme:</t>
  </si>
  <si>
    <t>Desni pult v kabini na strgalu. Odstranitev vse opreme in odvoz na ustrezno deponijo. Izdelava novega pokrova pulta (200x410mm) ter vgradnja in povezava spodnje opreme:</t>
  </si>
  <si>
    <t>Levi pult v kabini na vrtljivem delu. Odstranitev vse opreme in odvoz na ustrezno deponijo. Izdelava novega pokrova pulta (300x600mm) ter vgradnja in povezava spodnje opreme:</t>
  </si>
  <si>
    <t>Desni pult v kabini na vrtljivem delu. Odstranitev vse opreme in odvoz na ustrezno deponijo. Izdelava novega pokrova pulta (300x600mm) ter vgradnja in povezava spodnje opreme:</t>
  </si>
  <si>
    <t xml:space="preserve">Razdelilnik na portalu dvigala. Odklopiti obstoječe energetske in krmilne kabelske vodnike ter odstraniti razdelilnik iz kontejnerja. Potrebna je demontaža elementov in kablov razsvetljave ter male moči. Odvoz na ustrezno deponijo. Izdelati in inštati je  nov razdelilnik sestavljen s treh delov, ki se jih v kontejnerju združi v celoto. S spodaj opisano opremo je inštalirati ožičenje vseh glavnih tokokrogov, krmilnih tokokrogov, tokokrogov razsvetljave in male moči. Odstraniti je obstoječo klimatsko napravo, njene inštalacije in vgraditi novo. </t>
  </si>
  <si>
    <t xml:space="preserve">Razdelilnik za priklop dovodnega kabla na obali. Odklop obstoječih energetskih kablov. Demontaža obstoječega razdelilnika in njegovega podstavka. Odvoz na ustrezno deponijo. Izdelava in inštaliranje novega nerjavnega razdelilnika na podstavku s spodaj opisano opremo ter ponoven priklop obstoječih kablov. </t>
  </si>
  <si>
    <t>19.</t>
  </si>
  <si>
    <t>20.</t>
  </si>
  <si>
    <t xml:space="preserve">GENESIS64 Aplikacijski strežnik, 1 WEBHMI-DEVCAL (odjemalcem), in 1500 Tagov na zahtevo </t>
  </si>
  <si>
    <t>Licence za programsko opremo</t>
  </si>
  <si>
    <t>Microsoft OFFICE</t>
  </si>
  <si>
    <t>GEN64-APP-1500 V10</t>
  </si>
  <si>
    <t>Iconics</t>
  </si>
  <si>
    <t>Delo - programiranje opreme</t>
  </si>
  <si>
    <t>Izvedba priklopov energetskih in krmilnih povezav v pripadajočih stikalnih blokih in na napravah.</t>
  </si>
  <si>
    <t>Izvedba testiranja vseh povezav in priklopov - izdelava IQ liste.</t>
  </si>
  <si>
    <t>Pripravljalna dela (nabava, priprava gradbišča)</t>
  </si>
  <si>
    <t>Pregled in izvedba elektro meritev</t>
  </si>
  <si>
    <t>Izdelava PID načrtov</t>
  </si>
  <si>
    <t>Šolanje kadra upravljavca</t>
  </si>
  <si>
    <t>Nepradvidena dela (v soglasju z investitorjem)</t>
  </si>
  <si>
    <t>%</t>
  </si>
  <si>
    <t>Izdelava aplikativne programske opreme za PLC.
Programska oprema za upravljanje z vsemi pogoni dvigala, spremljanje delovanja in diagnostika napak.
Programska oprema mora zagotavljati tudi povezavo s transportnimi trakovi sistema ter presipnimi loputami na obali.</t>
  </si>
  <si>
    <t>Priprava podatkov za povezavo sistema KLP v sistem sspremljanja energije LUKA (podatkovna povezava se izvede preko OPC iz centralnega SCADA)</t>
  </si>
  <si>
    <t>Zagon sistema, testiranje programske opreme</t>
  </si>
  <si>
    <t>21.</t>
  </si>
  <si>
    <t>Delo, ki ni zajeto v gornjih postavkah</t>
  </si>
  <si>
    <t>Čiščenje objekta po odstranitvi opreme in priprava za montažo</t>
  </si>
  <si>
    <t>Nastavitve, testiranje in zagon elektro opreme</t>
  </si>
  <si>
    <t>22.</t>
  </si>
  <si>
    <t>Instalacija in konfiguracija sistemske programske opreme in SCADA</t>
  </si>
  <si>
    <t>Izdelava navodil za uporabo in vzdrževanje</t>
  </si>
  <si>
    <t xml:space="preserve">Dodaten uporabniški dostop do aplikacije (daljinski nadzor)                         </t>
  </si>
  <si>
    <t>WEBHMI-BRWSR V10</t>
  </si>
  <si>
    <t>Izdelava aplikativne programske opreme SCADA
Predvidena sta dva prikazovalnika, eden v kabini na vrtljivem delu, drugi v kabini strgala. SCADA aplikaciji morata prikazovati delovanje posameznih sklopov dvigala, kakor tudi napake ter omogočati njihovo potrjevanje ter pregled.
S pomočjo SCADA sistema je možno tudi spreminjati nastavitve sistema.
Oba prikazovalnika (panel PC) si delita eno licenco za programsko opremo.
SCADA mora delovati na ta način, da:
- Uporablja centraliziran sistem pooblastil za avtorizacijo dostopa
- Omogoča dostop preko internet brskalnika
- Omogoča dostop preko pametnih telefonov 
- Uporablja centralno bazo podatkov in vanjo odlaga relevantne podatke
- Je povezana na centralni sistem alarmiranja in obveščanja
- Omogoča vklop FDD (Fault Detection) funkcionalnosti
- Omogoča vklop EE (energy efficiency funkcionalnosti)
Predvideti je potrebno tudi povezavo sistema na centralni SCADA Strežnik Luke Koper in vključitev v centralni SCADA sistem (pripraviti podatke za prenos). Delo na centralnem SCADA strežniku ni predmet tega popisa.</t>
  </si>
  <si>
    <t>MPC-2247Z</t>
  </si>
  <si>
    <t>Industrijski "All in one" računalnik 24", FHD, ekran na dotik, Intel® Core™ i7, vsaj 4G RAM, 256G SSD, WIN 10.
NAMESTI SE NA STENO KABINE</t>
  </si>
  <si>
    <t xml:space="preserve">MPC-MD-2-24-VESAMTK </t>
  </si>
  <si>
    <t>ure</t>
  </si>
  <si>
    <t>Uporaba avtodvigala za potrebe odstranitve starega ter namestitve novega kontejnerja</t>
  </si>
  <si>
    <t>Vsa potrebna pripravljalna in ključavničarska dela za postavitev novega kontejnerja</t>
  </si>
  <si>
    <t>Nadzor pri izvedbi (elektro)</t>
  </si>
  <si>
    <t>Sodelovanje projektanta pri izvedbi prenove v primeru potrebe po prilagajanju oz. spremembi načrtov</t>
  </si>
  <si>
    <t>VOT – vrtljivo odjemalec toka na glavnem kabelskem bobnu naj se pri obnovi pregleda in po potrebi očisti in obnovi izrabljene dele (npr. krtačke)</t>
  </si>
  <si>
    <t>Ključavničarska dela, potrebna za izvedbo nosilcev, zaščit, prilagoditev, ipd., za postavitev novih kabelskih polic</t>
  </si>
  <si>
    <t>Ime dela</t>
  </si>
  <si>
    <t>Cena [EUR]</t>
  </si>
  <si>
    <t>*Predračunska cena</t>
  </si>
  <si>
    <t>Predračunska vrednost (brez DDV)</t>
  </si>
  <si>
    <t>DDV 22%</t>
  </si>
  <si>
    <t>Predračunska vrednost (z DDV)</t>
  </si>
  <si>
    <t xml:space="preserve">Vse cene so izražene v evrih. </t>
  </si>
  <si>
    <t>*Predračunska cena je seštevek vseh cen/enoto posamezne postavke.</t>
  </si>
  <si>
    <t xml:space="preserve">Cene in vrednosti so obračunane in zaokrožene na dve (2) decimalki. </t>
  </si>
  <si>
    <t>Rok izvedbe [dni]</t>
  </si>
  <si>
    <t>Datum:</t>
  </si>
  <si>
    <t>Ponudnik:</t>
  </si>
  <si>
    <t>Kraj:</t>
  </si>
  <si>
    <t>(Ime, priimek in podpis pooblaščene osebe)</t>
  </si>
  <si>
    <t>Testiranje in poučevanje uporabnikov</t>
  </si>
  <si>
    <t>0.</t>
  </si>
  <si>
    <t>Okvirni terminski plan [dni]</t>
  </si>
  <si>
    <t>A.</t>
  </si>
  <si>
    <t>Demontaža in odvoz obstoječe opreme.</t>
  </si>
  <si>
    <t>Obnova/sanacija elektro-komunikacijske opreme na KLP</t>
  </si>
  <si>
    <t>Zap. Št.</t>
  </si>
  <si>
    <t>Meritve in izdelava projektne dokumentacije PID</t>
  </si>
  <si>
    <t>Meritve električne in TK instalacije, meritve osvetljenosti, atesti, PID, ..</t>
  </si>
  <si>
    <t>Montaža nove elektro in strojne opreme, testni zagon.</t>
  </si>
  <si>
    <t>Dobava el. materiala ter ostale elekto in strojne opreme.</t>
  </si>
  <si>
    <t>Dobava el. materiala ter ostale el. in strojne opreme.</t>
  </si>
  <si>
    <r>
      <t>STIKALO S KLJUČEM 60</t>
    </r>
    <r>
      <rPr>
        <vertAlign val="superscript"/>
        <sz val="10"/>
        <rFont val="Tahoma"/>
        <family val="2"/>
        <charset val="238"/>
      </rPr>
      <t>o</t>
    </r>
  </si>
  <si>
    <t>Prevzem</t>
  </si>
  <si>
    <t>-KB1</t>
  </si>
  <si>
    <t>Motorizirani dvoredni cilindrični kabelski energetsko komunikacijski navijalno-razvijalni boben z dovodnima energetsko komunikacijskima kabloma. Odklop in demontaža obstoječih energetskih kablov, ki potekata iz radelilnika =X1 do drsnih obročev ob kabelskem bobnu na ladijskem prekladalcu. Demontaža obstoječega kabelskega bobna, njegove konstrukcije vodenja, njegovega pogona in sklopa drsnikov. Odvoz demontirane opreme na ustrezno deponijo. Inštaliranje novega kabelskega bobna z drsniki, in sistemom vodenja, dovodnih kablov, ki imajo v svojem jedru integriran optični kabel. Obnova odlagalne kabelske proge poleg obalnega transporterja</t>
  </si>
  <si>
    <t>Motorizirani kabelski boben z odvzemnimi drsniki</t>
  </si>
  <si>
    <t>640.DM.350 2xN10
DM1535-68G K4240/12FO/FC/R</t>
  </si>
  <si>
    <t>Cavotec</t>
  </si>
  <si>
    <t xml:space="preserve">Napajalni energetski kabel z vgrajenim optičnim komunikacijskim vodniki </t>
  </si>
  <si>
    <t>3x185+2x95/2+24FO
(50/125um) 0,6/1kV</t>
  </si>
  <si>
    <t>Nosilna konstrukcija vodenja kabelskega bobna</t>
  </si>
  <si>
    <t>DM9P/OT</t>
  </si>
  <si>
    <t>23.</t>
  </si>
  <si>
    <t>Okvirni terminski plan JN 153/2021 Obnova KLP</t>
  </si>
  <si>
    <t>Priloga 1: Predračunska vrednost JN 153/2021 Obnova KLP ATEX</t>
  </si>
  <si>
    <t xml:space="preserve">Izdelava in vgradnja nove upravljalne kabine na vrtljivem delu. Obstoječo kabino je potrebno demontirati in jo odpeljati na deponijo, ki jo določi Luka Koper. Kabina naj ustreza pogojem za varno delo z dobro preglednostjo nad deloviščem in okolico. Inštalirati je potrebno novo komunikacijsko napravo, ki bo povezavana s spodnjo kabino na strgalu in zgornjim kontejnerjem elektro prostora. Kabina mora imeti brisalce stekel z večjim zalogovnikom vode, zračnik z filtracijo prašnih delcev, grelno hladilno klimatsko napravo, senčila na vseh oknih po vzoru kabin obalnih dvigal, ergonomski sedež namenjen triizmenskemu delu večih oseb, radio, radijsko postajo, vtičnice 230Vac in uztrezno razsvetljavo. Kabina mora biti prahotesna, odporna na najtežje vremenske razmere v neposredni bližini morja. Zahteva se 10 letna garancija. </t>
  </si>
  <si>
    <t>Pred oddajo ponudbe je obvezen ogled objekta!</t>
  </si>
  <si>
    <t>Sanacijo je potrebno izvajati v skladu z elaboratom sanacije št. JP-14/20.</t>
  </si>
  <si>
    <t>Opombe - v ceni upoštevati:</t>
  </si>
  <si>
    <t>*</t>
  </si>
  <si>
    <t>vse količine v popisu so ocenjene na osnovi tehničnih risb proizvajalca dvigala in strokovnega pregleda objekta,</t>
  </si>
  <si>
    <t>izvajalec je dolžan na terenu vse količine lastnoročno preveriti (izmeriti) pred izvedbo oz. pričetkom del</t>
  </si>
  <si>
    <t>vse dobave in nabave materialov ter veznih in montažnih materialov</t>
  </si>
  <si>
    <t>vse horizontalne in vertikalne prenose ter prevoze na gradbišču in do gradbišča</t>
  </si>
  <si>
    <t>odvoz demontiranega in rušenega materiala na stalno deponijo, komplet s plačilom vseh komunalnih pristojbin</t>
  </si>
  <si>
    <t>vse delovne in lovilne odre - razen odrov, ki so posebej navedeni v popisu</t>
  </si>
  <si>
    <t>dobavo in pripravo vseh veznih in pritrdilnih materialov</t>
  </si>
  <si>
    <t>vse mere kontrolirati na kraju samem oz. na gradbišču</t>
  </si>
  <si>
    <t>upoštevati vsa dodatna navodila nadzora in projektanta</t>
  </si>
  <si>
    <t>pri opisih upoštevati tehnično poročilo</t>
  </si>
  <si>
    <t>stroške za izvajanje tekoče kontrole kvalitete v skladu s SIST EN ISO 12944</t>
  </si>
  <si>
    <t xml:space="preserve">pridobivanje vseh potrebnih dokazil in izdelavo tehnološkega elaborata </t>
  </si>
  <si>
    <t xml:space="preserve">strošek pridobivanja potrebnih dovolilnic za vstop delavcev in vozil na območje Luke Koper </t>
  </si>
  <si>
    <t>delo v več fazah oziroma etapah z vmesnimi prekinitvami glede na zahteve naročnika</t>
  </si>
  <si>
    <t>VSI PONUDNIKI Z ODDAJO PONUDBE POTRJUJEJO DA SO UPOŠTEVALI ZAHTEVANE MATERIALE IN</t>
  </si>
  <si>
    <t>OPREMO, OZIROMA SO ZAGOTOVILI KVALITETNO IN ESTETSKO ENAKOVREDNOST PONUJENEGA</t>
  </si>
  <si>
    <t xml:space="preserve">IZDELKA NAPRAM ZAHTEVANEMU! </t>
  </si>
  <si>
    <t>VSA NAVEDENA KOMERCIALNA IMENA SO UPORABLJENA ZGOLJ ZARADI DOLOČITVE</t>
  </si>
  <si>
    <t>ZAHTEVANE KVALITETE, KI JO MORA PONUDNIK IZPOLNITI !</t>
  </si>
  <si>
    <t>VSI SESTAVNI ELEMENTI, KAKOR TUDI PREMAZI, LAKI, BARVE IN OSTALA SREDSTVA UPORABLJENA</t>
  </si>
  <si>
    <t>PRI IZDELAVI IN DOBAVI ZAHTEVANIH SESTAVNIH DELOV OBJEKTA MORAJO USTREZATI</t>
  </si>
  <si>
    <t xml:space="preserve">UREDBI O ZELENEM JAVNEM NAROČANJU </t>
  </si>
  <si>
    <t xml:space="preserve">Naročnik bo pri pregledu ponudb preveril ustreznost cen in ponujeno kvaliteto. Morebitne razlike v ceni, ki gredo na </t>
  </si>
  <si>
    <t>račun slabše kvalitete ponujenih elementov, bo moral ponudnik finančno nadomestiti sam.</t>
  </si>
  <si>
    <t>Pri vseh postavkah je potrebno upoštevati vsa pripravljalna in zaključna dela, vse prevoze in odvoze, potreben</t>
  </si>
  <si>
    <t>montažni in pritrdilni material, ter eventuelno potrebno podkonstrukcijo.</t>
  </si>
  <si>
    <t xml:space="preserve">Za vse dobavljene elemente je potrebno pred izdelavo oz. dobavo  pridobiti pisno soglasje odgovornega </t>
  </si>
  <si>
    <t xml:space="preserve">projektanta o ustreznosti doseganja tehnoloških in estetskih specifikacij. </t>
  </si>
  <si>
    <t>Pri izdelavi ponudbe je potrebno obvezno pregledati celoten elaborat št. JP-05/20.</t>
  </si>
  <si>
    <t xml:space="preserve">V primeru neskladij v projektu ali tiskarskih napak je ponudnik pred oddajo ponudbe dolžan o tem obvestiti </t>
  </si>
  <si>
    <t>projektanta in investitorja.</t>
  </si>
  <si>
    <t>Vsi vgrajeni elementi in materiali morajo imeti vsa ustrezna dokazila, ki so zahtevana po slovenskih predpisih.</t>
  </si>
  <si>
    <t>Pri vseh opisih delovnih postavk smiselno veljajo splošna določila standardiziranih opisov del za visoko gradnjo</t>
  </si>
  <si>
    <t>GIPOSS. V enotnih cenah je upoštevati ves potrebni material, delo in  transporte, vgrajeno franko objekt!</t>
  </si>
  <si>
    <t xml:space="preserve">Ponudnik je dolžan pri ponudbi upoštevati vse povezane stroške, ki so potrebni za tehnično pravilno izvedbo del, </t>
  </si>
  <si>
    <t xml:space="preserve">ki jih ponuja v izvedbo (kot npr. razni pritrdilni material, vezni, tesnilni material, podkonstrukcije  in podobno. </t>
  </si>
  <si>
    <t>GRADBENA IN OBRTNIŠKA DELA</t>
  </si>
  <si>
    <t>Zap. št.</t>
  </si>
  <si>
    <t>Opis postavke</t>
  </si>
  <si>
    <t>Enota mere</t>
  </si>
  <si>
    <t>Količina</t>
  </si>
  <si>
    <t>Cena na enoto mere</t>
  </si>
  <si>
    <t>Vrednost</t>
  </si>
  <si>
    <t>Pripravljalna dela</t>
  </si>
  <si>
    <t>Priprava, organizacija in ureditev gradbišča, z vsemi objekti, transportnimi potmi, delovnimi platoji, instalacijami in orodji, zagototovitvijo varnostnih in higiensko-tehničnih pogojev ter oznak gradbišča.</t>
  </si>
  <si>
    <t>►</t>
  </si>
  <si>
    <t>Demontaža opozorilnih tabel na ladijskem prekladalcu, začasno skladiščenje in ponovna montaža po izvedbi PKZ.</t>
  </si>
  <si>
    <t xml:space="preserve">Uporaba avtodvigala z delovnimi košarami do višine 60 m, vključno z dobavo, postavitvijo, vzdrževanjem in odstranitvijo po zaključku del. </t>
  </si>
  <si>
    <t>ur</t>
  </si>
  <si>
    <t>Postavitev in uporaba premične dvižne košare do višine do 35,0 m, vključno z dobavo, postavitvijo, vzdrževanjem in odstranitvijo po zaključku del.</t>
  </si>
  <si>
    <t>Zaščita vseh inštalacij ter opreme na kombiniranem ladijskem prekladalcu (elektro in strojne komponente kot so reduktorji, elektromotorji itd.), zaščita mora biti odporna na pritisk vodnega curka 250 MPa.</t>
  </si>
  <si>
    <t>m2</t>
  </si>
  <si>
    <t>Odstranitev dotrajanih cevovodov za odpraševanje, odstranjevanje se izvede v skladu z navodili naročnika oz. uporabnika, v postavki zajeti razrez in odvoz na gradbiščno deponijo do 10 km, vključno s plačilom vseh taks.</t>
  </si>
  <si>
    <t>m1</t>
  </si>
  <si>
    <t>Odstranjevanje in čiščenje obstoječe PKZ zgornjega (vrtljivega) dela ladijskega prekladalca, vključno z vsemi pripadajočimi površinami z vodnim curkom pod visokim pritiskom do 250 MPa (UHPWJ) do stopnje sijaja Wa 2,5 skladno s SIST EN ISO 12944-4 (površina v celoti očiščena vseh nečistoč, stare barve, rje itd.), vključno z odpraševanjem in vsemi deli ter ukrepi za zbiranje odpadnega materiala (voda in material stare PKZ) in odvozom.</t>
  </si>
  <si>
    <t>Čiščenje in pranje spodnjega dela konstrukcije ladijskega prekladalca (portal) z vodnim curkom do 70 MPa.</t>
  </si>
  <si>
    <t>Ročno čiščenje težje dostopnih in močneje korodiranih mest do stopnje sijaja St 2 (ocena: 20%  površin iz 6. postavke), ročno čiščenje se izvaja po pranju pod visokim pritiskom.</t>
  </si>
  <si>
    <r>
      <t xml:space="preserve">Ročni nanos sistema protikorozijske zaščite A5M.02 za korozijski razred C5-M (SIST EN ISO 12944) na konstrukcijo dvigala, vključno z vsipnim bunkerjem: epoksi temeljni premaz (kot npr. Hempadur Zinc 17360), epoksi vmesni premaz (kot npr. Hempadur Mastic 45880) in poliuretan prekrivni premaz (kot npr. Hempathane HS 55610) v skupni debelini 320 </t>
    </r>
    <r>
      <rPr>
        <sz val="10"/>
        <rFont val="Symbol"/>
        <family val="1"/>
        <charset val="2"/>
      </rPr>
      <t>m</t>
    </r>
    <r>
      <rPr>
        <sz val="10"/>
        <rFont val="Arial"/>
        <family val="2"/>
        <charset val="238"/>
      </rPr>
      <t>m, niansa barve "luško modra" (UV obstojna) - RAL določi investitor.</t>
    </r>
  </si>
  <si>
    <r>
      <t xml:space="preserve">Ročni nanos sistema protikorozijske zaščite A5M.02 za korozijski razred C5-M (SIST EN ISO 12944) na konstrukcijo dvigala, vključno z vsipnim bunkerjem: epoksi temeljni premaz (kot npr. Hempadur Zinc 17360), epoksi vmesni premaz (kot npr. Hempadur Mastic 45880) in poliuretan prekrivni premaz (kot npr. Hempathane HS 55610) v skupni debelini 320 </t>
    </r>
    <r>
      <rPr>
        <sz val="10"/>
        <rFont val="Symbol"/>
        <family val="1"/>
        <charset val="2"/>
      </rPr>
      <t>m</t>
    </r>
    <r>
      <rPr>
        <sz val="10"/>
        <rFont val="Arial"/>
        <family val="2"/>
        <charset val="238"/>
      </rPr>
      <t>m, niansa barve "bež" (UV obstojna) - RAL določi investitor.</t>
    </r>
  </si>
  <si>
    <r>
      <t xml:space="preserve">Osvežitev PKZ spodnjega dela konstrukcije ladijskega prekladalca z nanosom novega sloja pokrivnega premaza: 1x poliuretan prekrivni premaz (kot npr. Hempathane HS 55610) v skupni debelini 60 </t>
    </r>
    <r>
      <rPr>
        <sz val="10"/>
        <rFont val="Symbol"/>
        <family val="1"/>
        <charset val="2"/>
      </rPr>
      <t>m</t>
    </r>
    <r>
      <rPr>
        <sz val="10"/>
        <rFont val="Arial"/>
        <family val="2"/>
        <charset val="238"/>
      </rPr>
      <t>m, niansa barve "luško modra" (UV obstojna) - RAL določi investitor.</t>
    </r>
  </si>
  <si>
    <t>Demontaža dotrajanih panelov prostora za elektroinstalacije ter dobava in montaža novih, vključno z vsem pritrdilnim materialom in obrobami, v postavki upoštevati odvoz starih panelov na deponijo in plačilo vseh taks.</t>
  </si>
  <si>
    <t>Demontaža rešetk na podestih za potrebe čiščenja in izvedbe PKZ ter ponovna montaža po izvedeni sanaciji PKZ, vključno z novim pritrdtivenim materialom (vijaki in pločevine) ter čiščenjem rešetk in skladiščenjem za čas izvajanja sanacije (š=80 cm, h=3 cm, masa cca 30 kg/m2).</t>
  </si>
  <si>
    <t>Lokalna sanacija korozijskih poškodb z dovarjenjem novih pločevin, v postavki upoštevati krojenje, čiščenje in brušenje (pripravo površin) ter varjenje na licu mesta.</t>
  </si>
  <si>
    <t>kg</t>
  </si>
  <si>
    <t>Skupaj:</t>
  </si>
  <si>
    <t>PKZ protikorozijska zaščita (vodno pranje + barvanje)</t>
  </si>
  <si>
    <t xml:space="preserve">Komplet vodno pranje konstrukcije ter barvanje </t>
  </si>
  <si>
    <t>24.</t>
  </si>
  <si>
    <t>PKZ protikorozijska zaščita po popisu - zavihek TEHNIČNI POGOJI PKZ</t>
  </si>
  <si>
    <t>POSTAVKA ODPADE</t>
  </si>
  <si>
    <t>NE IZPOLNJUJ!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</si>
</sst>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0\ [$€-424];\-#,##0.00\ [$€-424]"/>
  </numFmts>
  <fonts count="29"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family val="2"/>
      <charset val="238"/>
    </font>
    <font>
      <sz val="10"/>
      <name val="Arial CE"/>
      <charset val="238"/>
    </font>
    <font>
      <sz val="10"/>
      <name val="Arial"/>
      <family val="2"/>
      <charset val="238"/>
    </font>
    <font>
      <sz val="10"/>
      <name val="MS Sans Serif"/>
      <family val="2"/>
      <charset val="238"/>
    </font>
    <font>
      <b/>
      <sz val="10"/>
      <color theme="1"/>
      <name val="Tahoma"/>
      <family val="2"/>
      <charset val="238"/>
    </font>
    <font>
      <sz val="10"/>
      <color theme="1"/>
      <name val="Tahoma"/>
      <family val="2"/>
      <charset val="238"/>
    </font>
    <font>
      <sz val="10"/>
      <name val="Tahoma"/>
      <family val="2"/>
      <charset val="238"/>
    </font>
    <font>
      <b/>
      <u/>
      <sz val="10"/>
      <color theme="1"/>
      <name val="Tahoma"/>
      <family val="2"/>
      <charset val="238"/>
    </font>
    <font>
      <sz val="10"/>
      <name val="Mangal"/>
      <family val="2"/>
      <charset val="238"/>
    </font>
    <font>
      <b/>
      <u/>
      <sz val="10"/>
      <name val="Tahoma"/>
      <family val="2"/>
      <charset val="238"/>
    </font>
    <font>
      <b/>
      <sz val="10"/>
      <name val="Tahoma"/>
      <family val="2"/>
      <charset val="238"/>
    </font>
    <font>
      <b/>
      <sz val="11"/>
      <name val="Tahoma"/>
      <family val="2"/>
      <charset val="238"/>
    </font>
    <font>
      <b/>
      <sz val="8"/>
      <name val="Tahoma"/>
      <family val="2"/>
      <charset val="238"/>
    </font>
    <font>
      <vertAlign val="superscript"/>
      <sz val="10"/>
      <name val="Tahoma"/>
      <family val="2"/>
      <charset val="238"/>
    </font>
    <font>
      <b/>
      <sz val="9"/>
      <name val="Tahoma"/>
      <family val="2"/>
      <charset val="238"/>
    </font>
    <font>
      <sz val="9"/>
      <name val="Tahoma"/>
      <family val="2"/>
      <charset val="238"/>
    </font>
    <font>
      <b/>
      <sz val="18"/>
      <name val="Arial"/>
      <family val="2"/>
      <charset val="238"/>
    </font>
    <font>
      <b/>
      <sz val="10"/>
      <name val="Arial"/>
      <family val="2"/>
      <charset val="238"/>
    </font>
    <font>
      <sz val="11"/>
      <name val="Arial"/>
      <family val="2"/>
      <charset val="238"/>
    </font>
    <font>
      <sz val="10"/>
      <name val="Symbol"/>
      <family val="1"/>
      <charset val="2"/>
    </font>
    <font>
      <sz val="10"/>
      <color rgb="FFFF0000"/>
      <name val="Arial"/>
      <family val="2"/>
      <charset val="238"/>
    </font>
    <font>
      <sz val="11"/>
      <color rgb="FFFF0000"/>
      <name val="Arial"/>
      <family val="2"/>
      <charset val="238"/>
    </font>
    <font>
      <b/>
      <sz val="10"/>
      <color rgb="FFFF0000"/>
      <name val="Arial"/>
      <family val="2"/>
      <charset val="238"/>
    </font>
  </fonts>
  <fills count="9">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s>
  <cellStyleXfs count="26">
    <xf numFmtId="0" fontId="0" fillId="0" borderId="0"/>
    <xf numFmtId="0" fontId="8" fillId="0" borderId="0"/>
    <xf numFmtId="0" fontId="8" fillId="0" borderId="0"/>
    <xf numFmtId="0" fontId="9" fillId="0" borderId="0"/>
    <xf numFmtId="0" fontId="7" fillId="0" borderId="0"/>
    <xf numFmtId="0" fontId="6" fillId="0" borderId="0"/>
    <xf numFmtId="0" fontId="9" fillId="0" borderId="0"/>
    <xf numFmtId="0" fontId="5" fillId="0" borderId="0"/>
    <xf numFmtId="0" fontId="8" fillId="0" borderId="0"/>
    <xf numFmtId="9" fontId="8"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4" fillId="0" borderId="0"/>
    <xf numFmtId="0" fontId="7" fillId="0" borderId="0"/>
    <xf numFmtId="0" fontId="6" fillId="0" borderId="0"/>
  </cellStyleXfs>
  <cellXfs count="246">
    <xf numFmtId="0" fontId="0" fillId="0" borderId="0" xfId="0"/>
    <xf numFmtId="0" fontId="21" fillId="2" borderId="17" xfId="23" applyFont="1" applyFill="1" applyBorder="1" applyProtection="1">
      <protection locked="0"/>
    </xf>
    <xf numFmtId="0" fontId="12" fillId="0" borderId="0" xfId="0" applyFont="1" applyProtection="1"/>
    <xf numFmtId="0" fontId="15" fillId="0" borderId="0" xfId="0" applyFont="1" applyProtection="1"/>
    <xf numFmtId="0" fontId="0" fillId="0" borderId="0" xfId="0" applyProtection="1"/>
    <xf numFmtId="0" fontId="12" fillId="0" borderId="17" xfId="0" applyFont="1" applyBorder="1" applyProtection="1"/>
    <xf numFmtId="0" fontId="10" fillId="0" borderId="23" xfId="0" applyFont="1" applyBorder="1" applyAlignment="1" applyProtection="1">
      <alignment horizontal="center"/>
    </xf>
    <xf numFmtId="0" fontId="11" fillId="0" borderId="24" xfId="0" applyFont="1" applyBorder="1" applyAlignment="1" applyProtection="1">
      <alignment horizontal="center"/>
    </xf>
    <xf numFmtId="0" fontId="12" fillId="0" borderId="22" xfId="0" applyFont="1" applyBorder="1" applyAlignment="1" applyProtection="1">
      <alignment horizontal="center" vertical="center"/>
    </xf>
    <xf numFmtId="0" fontId="12" fillId="0" borderId="22" xfId="25" quotePrefix="1" applyFont="1" applyBorder="1" applyAlignment="1" applyProtection="1">
      <alignment vertical="center" wrapText="1"/>
    </xf>
    <xf numFmtId="164" fontId="12" fillId="0" borderId="21" xfId="25" quotePrefix="1" applyNumberFormat="1" applyFont="1" applyBorder="1" applyAlignment="1" applyProtection="1">
      <alignment vertical="center" wrapText="1"/>
    </xf>
    <xf numFmtId="0" fontId="12" fillId="0" borderId="1" xfId="0" applyFont="1" applyBorder="1" applyAlignment="1" applyProtection="1">
      <alignment horizontal="center" vertical="center"/>
    </xf>
    <xf numFmtId="0" fontId="12" fillId="0" borderId="1" xfId="25" quotePrefix="1" applyFont="1" applyBorder="1" applyAlignment="1" applyProtection="1">
      <alignment vertical="center" wrapText="1"/>
    </xf>
    <xf numFmtId="164" fontId="12" fillId="0" borderId="1" xfId="25" quotePrefix="1" applyNumberFormat="1" applyFont="1" applyBorder="1" applyAlignment="1" applyProtection="1">
      <alignment vertical="center" wrapText="1"/>
    </xf>
    <xf numFmtId="0" fontId="12" fillId="0" borderId="4" xfId="25" quotePrefix="1" applyFont="1" applyBorder="1" applyAlignment="1" applyProtection="1">
      <alignment vertical="center" wrapText="1"/>
    </xf>
    <xf numFmtId="164" fontId="12" fillId="0" borderId="4" xfId="25" quotePrefix="1" applyNumberFormat="1" applyFont="1" applyBorder="1" applyAlignment="1" applyProtection="1">
      <alignment vertical="center" wrapText="1"/>
    </xf>
    <xf numFmtId="0" fontId="11" fillId="0" borderId="14" xfId="0" applyFont="1" applyBorder="1" applyProtection="1"/>
    <xf numFmtId="164" fontId="10" fillId="6" borderId="15" xfId="0" applyNumberFormat="1" applyFont="1" applyFill="1" applyBorder="1" applyProtection="1"/>
    <xf numFmtId="0" fontId="11" fillId="0" borderId="16" xfId="0" applyFont="1" applyBorder="1" applyProtection="1"/>
    <xf numFmtId="164" fontId="11" fillId="0" borderId="17" xfId="0" applyNumberFormat="1" applyFont="1" applyBorder="1" applyProtection="1"/>
    <xf numFmtId="0" fontId="11" fillId="0" borderId="18" xfId="0" applyFont="1" applyBorder="1" applyProtection="1"/>
    <xf numFmtId="164" fontId="10" fillId="0" borderId="17" xfId="0" applyNumberFormat="1" applyFont="1" applyBorder="1" applyProtection="1"/>
    <xf numFmtId="0" fontId="11" fillId="0" borderId="0" xfId="0" applyFont="1" applyProtection="1"/>
    <xf numFmtId="164" fontId="11" fillId="0" borderId="0" xfId="0" applyNumberFormat="1" applyFont="1" applyProtection="1"/>
    <xf numFmtId="0" fontId="11" fillId="0" borderId="0" xfId="0" applyFont="1" applyAlignment="1" applyProtection="1">
      <alignment wrapText="1"/>
    </xf>
    <xf numFmtId="0" fontId="10" fillId="0" borderId="0" xfId="0" applyFont="1" applyAlignment="1" applyProtection="1">
      <alignment horizontal="left" vertical="center" wrapText="1"/>
    </xf>
    <xf numFmtId="0" fontId="10" fillId="0" borderId="0" xfId="0" applyFont="1" applyProtection="1"/>
    <xf numFmtId="0" fontId="13" fillId="0" borderId="0" xfId="0" applyFont="1" applyProtection="1"/>
    <xf numFmtId="0" fontId="11" fillId="0" borderId="17" xfId="0" applyFont="1" applyBorder="1" applyProtection="1"/>
    <xf numFmtId="1" fontId="11" fillId="7" borderId="17" xfId="0" applyNumberFormat="1" applyFont="1" applyFill="1" applyBorder="1" applyProtection="1"/>
    <xf numFmtId="0" fontId="11" fillId="0" borderId="0" xfId="0" applyFont="1" applyAlignment="1" applyProtection="1">
      <alignment vertical="center" wrapText="1"/>
    </xf>
    <xf numFmtId="0" fontId="11" fillId="0" borderId="8" xfId="0" applyFont="1" applyBorder="1" applyProtection="1"/>
    <xf numFmtId="0" fontId="20" fillId="0" borderId="0" xfId="23" applyFont="1" applyProtection="1"/>
    <xf numFmtId="0" fontId="12" fillId="0" borderId="0" xfId="1" applyFont="1" applyProtection="1"/>
    <xf numFmtId="0" fontId="8" fillId="0" borderId="0" xfId="1" applyProtection="1"/>
    <xf numFmtId="0" fontId="20" fillId="4" borderId="1" xfId="23" applyFont="1" applyFill="1" applyBorder="1" applyProtection="1"/>
    <xf numFmtId="166" fontId="20" fillId="0" borderId="21" xfId="23" applyNumberFormat="1" applyFont="1" applyBorder="1" applyProtection="1"/>
    <xf numFmtId="0" fontId="21" fillId="0" borderId="0" xfId="23" applyFont="1" applyProtection="1"/>
    <xf numFmtId="166" fontId="20" fillId="0" borderId="0" xfId="23" applyNumberFormat="1" applyFont="1" applyAlignment="1" applyProtection="1">
      <alignment horizontal="right"/>
    </xf>
    <xf numFmtId="0" fontId="20" fillId="0" borderId="0" xfId="23" applyFont="1" applyAlignment="1" applyProtection="1">
      <alignment horizontal="center" wrapText="1"/>
    </xf>
    <xf numFmtId="0" fontId="16" fillId="0" borderId="0" xfId="1" applyFont="1" applyAlignment="1" applyProtection="1">
      <alignment horizontal="justify" vertical="center" wrapText="1"/>
    </xf>
    <xf numFmtId="166" fontId="20" fillId="0" borderId="0" xfId="23" applyNumberFormat="1" applyFont="1" applyProtection="1"/>
    <xf numFmtId="0" fontId="20" fillId="0" borderId="0" xfId="23" applyFont="1" applyAlignment="1" applyProtection="1">
      <alignment horizontal="left" vertical="top"/>
    </xf>
    <xf numFmtId="0" fontId="12" fillId="0" borderId="0" xfId="1" applyFont="1" applyAlignment="1" applyProtection="1">
      <alignment horizontal="justify" vertical="center" wrapText="1"/>
    </xf>
    <xf numFmtId="166" fontId="21" fillId="0" borderId="0" xfId="23" applyNumberFormat="1" applyFont="1" applyProtection="1"/>
    <xf numFmtId="0" fontId="21" fillId="0" borderId="0" xfId="23" applyFont="1" applyAlignment="1" applyProtection="1">
      <alignment horizontal="justify" wrapText="1"/>
    </xf>
    <xf numFmtId="0" fontId="16" fillId="0" borderId="0" xfId="24" applyFont="1" applyAlignment="1" applyProtection="1">
      <alignment horizontal="left" vertical="top" wrapText="1"/>
    </xf>
    <xf numFmtId="0" fontId="20" fillId="0" borderId="0" xfId="23" applyFont="1" applyAlignment="1" applyProtection="1">
      <alignment horizontal="left"/>
    </xf>
    <xf numFmtId="0" fontId="12" fillId="0" borderId="0" xfId="24" applyFont="1" applyAlignment="1" applyProtection="1">
      <alignment horizontal="left" vertical="top" wrapText="1"/>
    </xf>
    <xf numFmtId="0" fontId="16" fillId="0" borderId="0" xfId="1" applyFont="1" applyAlignment="1" applyProtection="1">
      <alignment vertical="center" wrapText="1"/>
    </xf>
    <xf numFmtId="0" fontId="21" fillId="0" borderId="0" xfId="23" applyFont="1" applyAlignment="1" applyProtection="1">
      <alignment horizontal="left" vertical="top"/>
    </xf>
    <xf numFmtId="0" fontId="12" fillId="0" borderId="0" xfId="1" applyFont="1" applyAlignment="1" applyProtection="1">
      <alignment vertical="center" wrapText="1"/>
    </xf>
    <xf numFmtId="0" fontId="16" fillId="0" borderId="0" xfId="1" applyFont="1" applyAlignment="1" applyProtection="1">
      <alignment horizontal="right"/>
    </xf>
    <xf numFmtId="0" fontId="12" fillId="3" borderId="17" xfId="1" applyFont="1" applyFill="1" applyBorder="1" applyProtection="1"/>
    <xf numFmtId="0" fontId="12" fillId="0" borderId="0" xfId="0" applyFont="1" applyAlignment="1" applyProtection="1">
      <alignment vertical="center"/>
    </xf>
    <xf numFmtId="0" fontId="17" fillId="0" borderId="0" xfId="0" applyFont="1" applyAlignment="1" applyProtection="1">
      <alignment vertical="center"/>
    </xf>
    <xf numFmtId="165" fontId="16" fillId="0" borderId="1" xfId="25" quotePrefix="1" applyNumberFormat="1" applyFont="1" applyBorder="1" applyAlignment="1" applyProtection="1">
      <alignment horizontal="center" vertical="distributed"/>
    </xf>
    <xf numFmtId="49" fontId="16" fillId="0" borderId="4" xfId="25" quotePrefix="1" applyNumberFormat="1" applyFont="1" applyBorder="1" applyAlignment="1" applyProtection="1">
      <alignment horizontal="left" vertical="distributed"/>
    </xf>
    <xf numFmtId="0" fontId="12" fillId="0" borderId="6" xfId="0" applyFont="1" applyBorder="1" applyAlignment="1" applyProtection="1">
      <alignment vertical="center"/>
    </xf>
    <xf numFmtId="0" fontId="12" fillId="0" borderId="5" xfId="25" quotePrefix="1" applyFont="1" applyBorder="1" applyAlignment="1" applyProtection="1">
      <alignment horizontal="right" vertical="distributed"/>
    </xf>
    <xf numFmtId="0" fontId="12" fillId="0" borderId="3" xfId="25" quotePrefix="1" applyFont="1" applyBorder="1" applyAlignment="1" applyProtection="1">
      <alignment horizontal="left" vertical="center"/>
    </xf>
    <xf numFmtId="164" fontId="12" fillId="0" borderId="1" xfId="25" quotePrefix="1" applyNumberFormat="1" applyFont="1" applyBorder="1" applyAlignment="1" applyProtection="1">
      <alignment horizontal="right" vertical="center"/>
    </xf>
    <xf numFmtId="165" fontId="18" fillId="0" borderId="0" xfId="25" quotePrefix="1" applyNumberFormat="1" applyFont="1" applyAlignment="1" applyProtection="1">
      <alignment horizontal="center" vertical="center"/>
    </xf>
    <xf numFmtId="49" fontId="18" fillId="0" borderId="2" xfId="25" quotePrefix="1" applyNumberFormat="1" applyFont="1" applyBorder="1" applyAlignment="1" applyProtection="1">
      <alignment horizontal="left" vertical="center"/>
    </xf>
    <xf numFmtId="0" fontId="18" fillId="0" borderId="5" xfId="25" quotePrefix="1" applyFont="1" applyBorder="1" applyAlignment="1" applyProtection="1">
      <alignment horizontal="left" vertical="center"/>
    </xf>
    <xf numFmtId="49" fontId="18" fillId="0" borderId="5" xfId="25" quotePrefix="1" applyNumberFormat="1" applyFont="1" applyBorder="1" applyAlignment="1" applyProtection="1">
      <alignment horizontal="center" vertical="center" wrapText="1"/>
    </xf>
    <xf numFmtId="1" fontId="18" fillId="0" borderId="5" xfId="25" quotePrefix="1" applyNumberFormat="1" applyFont="1" applyBorder="1" applyAlignment="1" applyProtection="1">
      <alignment horizontal="right" vertical="center"/>
    </xf>
    <xf numFmtId="0" fontId="18" fillId="0" borderId="3" xfId="25" quotePrefix="1" applyFont="1" applyBorder="1" applyAlignment="1" applyProtection="1">
      <alignment horizontal="left" vertical="center"/>
    </xf>
    <xf numFmtId="0" fontId="16" fillId="0" borderId="0" xfId="25" quotePrefix="1" applyFont="1" applyAlignment="1" applyProtection="1">
      <alignment horizontal="right" vertical="center"/>
    </xf>
    <xf numFmtId="0" fontId="16" fillId="0" borderId="0" xfId="25" quotePrefix="1" applyFont="1" applyAlignment="1" applyProtection="1">
      <alignment horizontal="left" vertical="center"/>
    </xf>
    <xf numFmtId="164" fontId="16" fillId="0" borderId="0" xfId="25" quotePrefix="1" applyNumberFormat="1" applyFont="1" applyAlignment="1" applyProtection="1">
      <alignment vertical="center"/>
    </xf>
    <xf numFmtId="0" fontId="16" fillId="0" borderId="0" xfId="0" applyFont="1" applyAlignment="1" applyProtection="1">
      <alignment vertical="center"/>
    </xf>
    <xf numFmtId="165" fontId="12" fillId="0" borderId="0" xfId="25" quotePrefix="1" applyNumberFormat="1" applyFont="1" applyAlignment="1" applyProtection="1">
      <alignment horizontal="left" vertical="center"/>
    </xf>
    <xf numFmtId="49" fontId="12" fillId="0" borderId="7" xfId="25" quotePrefix="1" applyNumberFormat="1" applyFont="1" applyBorder="1" applyAlignment="1" applyProtection="1">
      <alignment horizontal="right" vertical="top"/>
    </xf>
    <xf numFmtId="0" fontId="12" fillId="0" borderId="8" xfId="25" applyFont="1" applyBorder="1" applyAlignment="1" applyProtection="1">
      <alignment horizontal="left" vertical="center" wrapText="1"/>
    </xf>
    <xf numFmtId="49" fontId="12" fillId="0" borderId="8" xfId="4" applyNumberFormat="1" applyFont="1" applyBorder="1" applyAlignment="1" applyProtection="1">
      <alignment horizontal="center" vertical="center" wrapText="1"/>
    </xf>
    <xf numFmtId="0" fontId="12" fillId="0" borderId="8" xfId="4" applyFont="1" applyBorder="1" applyAlignment="1" applyProtection="1">
      <alignment horizontal="left" vertical="center"/>
    </xf>
    <xf numFmtId="1" fontId="12" fillId="0" borderId="8" xfId="4" applyNumberFormat="1" applyFont="1" applyBorder="1" applyAlignment="1" applyProtection="1">
      <alignment horizontal="right" vertical="center"/>
    </xf>
    <xf numFmtId="0" fontId="12" fillId="0" borderId="9" xfId="25" quotePrefix="1" applyFont="1" applyBorder="1" applyAlignment="1" applyProtection="1">
      <alignment horizontal="left" vertical="center"/>
    </xf>
    <xf numFmtId="0" fontId="12" fillId="0" borderId="0" xfId="25" quotePrefix="1" applyFont="1" applyAlignment="1" applyProtection="1">
      <alignment horizontal="left" vertical="center"/>
    </xf>
    <xf numFmtId="164" fontId="12" fillId="0" borderId="0" xfId="25" quotePrefix="1" applyNumberFormat="1" applyFont="1" applyAlignment="1" applyProtection="1">
      <alignment horizontal="left" vertical="center"/>
    </xf>
    <xf numFmtId="0" fontId="12" fillId="0" borderId="0" xfId="0" applyFont="1" applyAlignment="1" applyProtection="1">
      <alignment horizontal="left" vertical="center"/>
    </xf>
    <xf numFmtId="49" fontId="12" fillId="0" borderId="2" xfId="25" quotePrefix="1" applyNumberFormat="1" applyFont="1" applyBorder="1" applyAlignment="1" applyProtection="1">
      <alignment horizontal="right" vertical="top"/>
    </xf>
    <xf numFmtId="0" fontId="12" fillId="0" borderId="5" xfId="25" quotePrefix="1" applyFont="1" applyBorder="1" applyAlignment="1" applyProtection="1">
      <alignment horizontal="left" vertical="center" wrapText="1"/>
    </xf>
    <xf numFmtId="49" fontId="12" fillId="0" borderId="5" xfId="25" quotePrefix="1" applyNumberFormat="1" applyFont="1" applyBorder="1" applyAlignment="1" applyProtection="1">
      <alignment horizontal="center" vertical="center" wrapText="1"/>
    </xf>
    <xf numFmtId="0" fontId="12" fillId="0" borderId="5" xfId="25" applyFont="1" applyBorder="1" applyAlignment="1" applyProtection="1">
      <alignment horizontal="left" vertical="center"/>
    </xf>
    <xf numFmtId="1" fontId="12" fillId="0" borderId="5" xfId="25" quotePrefix="1" applyNumberFormat="1" applyFont="1" applyBorder="1" applyAlignment="1" applyProtection="1">
      <alignment horizontal="right" vertical="center"/>
    </xf>
    <xf numFmtId="0" fontId="12" fillId="0" borderId="0" xfId="25" applyFont="1" applyAlignment="1" applyProtection="1">
      <alignment horizontal="left" vertical="center"/>
    </xf>
    <xf numFmtId="49" fontId="12" fillId="0" borderId="5" xfId="4" applyNumberFormat="1" applyFont="1" applyBorder="1" applyAlignment="1" applyProtection="1">
      <alignment horizontal="center" vertical="center" wrapText="1"/>
    </xf>
    <xf numFmtId="1" fontId="12" fillId="0" borderId="5" xfId="4" applyNumberFormat="1" applyFont="1" applyBorder="1" applyAlignment="1" applyProtection="1">
      <alignment horizontal="right" vertical="center"/>
    </xf>
    <xf numFmtId="165" fontId="12" fillId="0" borderId="0" xfId="25" quotePrefix="1" applyNumberFormat="1" applyFont="1" applyAlignment="1" applyProtection="1">
      <alignment horizontal="center" vertical="distributed"/>
    </xf>
    <xf numFmtId="49" fontId="12" fillId="0" borderId="0" xfId="25" quotePrefix="1" applyNumberFormat="1" applyFont="1" applyAlignment="1" applyProtection="1">
      <alignment horizontal="left" vertical="distributed"/>
    </xf>
    <xf numFmtId="0" fontId="12" fillId="0" borderId="0" xfId="25" quotePrefix="1" applyFont="1" applyAlignment="1" applyProtection="1">
      <alignment horizontal="left" vertical="distributed"/>
    </xf>
    <xf numFmtId="49" fontId="12" fillId="0" borderId="0" xfId="25" quotePrefix="1" applyNumberFormat="1" applyFont="1" applyAlignment="1" applyProtection="1">
      <alignment horizontal="center" vertical="justify" wrapText="1"/>
    </xf>
    <xf numFmtId="1" fontId="12" fillId="0" borderId="0" xfId="25" quotePrefix="1" applyNumberFormat="1" applyFont="1" applyAlignment="1" applyProtection="1">
      <alignment horizontal="right" vertical="distributed"/>
    </xf>
    <xf numFmtId="0" fontId="12" fillId="0" borderId="0" xfId="25" quotePrefix="1" applyFont="1" applyAlignment="1" applyProtection="1">
      <alignment horizontal="right" vertical="distributed"/>
    </xf>
    <xf numFmtId="164" fontId="12" fillId="0" borderId="0" xfId="25" applyNumberFormat="1" applyFont="1" applyProtection="1"/>
    <xf numFmtId="49" fontId="16" fillId="0" borderId="1" xfId="25" quotePrefix="1" applyNumberFormat="1" applyFont="1" applyBorder="1" applyAlignment="1" applyProtection="1">
      <alignment horizontal="left" vertical="distributed"/>
    </xf>
    <xf numFmtId="0" fontId="12" fillId="0" borderId="2" xfId="0" applyFont="1" applyBorder="1" applyAlignment="1" applyProtection="1">
      <alignment vertical="center"/>
    </xf>
    <xf numFmtId="0" fontId="12" fillId="0" borderId="5" xfId="25" quotePrefix="1" applyFont="1" applyBorder="1" applyAlignment="1" applyProtection="1">
      <alignment horizontal="right" vertical="center"/>
    </xf>
    <xf numFmtId="0" fontId="12" fillId="0" borderId="5" xfId="4" applyFont="1" applyBorder="1" applyAlignment="1" applyProtection="1">
      <alignment horizontal="left" vertical="top" wrapText="1"/>
    </xf>
    <xf numFmtId="0" fontId="12" fillId="0" borderId="0" xfId="25" applyFont="1" applyAlignment="1" applyProtection="1">
      <alignment horizontal="left" vertical="distributed"/>
    </xf>
    <xf numFmtId="0" fontId="12" fillId="0" borderId="0" xfId="25" applyFont="1" applyAlignment="1" applyProtection="1">
      <alignment horizontal="center" vertical="justify" wrapText="1"/>
    </xf>
    <xf numFmtId="1" fontId="12" fillId="0" borderId="0" xfId="25" applyNumberFormat="1" applyFont="1" applyAlignment="1" applyProtection="1">
      <alignment horizontal="right" vertical="distributed"/>
    </xf>
    <xf numFmtId="164" fontId="12" fillId="0" borderId="0" xfId="25" quotePrefix="1" applyNumberFormat="1" applyFont="1" applyAlignment="1" applyProtection="1">
      <alignment vertical="distributed"/>
    </xf>
    <xf numFmtId="0" fontId="12" fillId="0" borderId="0" xfId="4" applyFont="1" applyAlignment="1" applyProtection="1">
      <alignment horizontal="left" vertical="distributed"/>
    </xf>
    <xf numFmtId="0" fontId="12" fillId="0" borderId="0" xfId="4" applyFont="1" applyAlignment="1" applyProtection="1">
      <alignment horizontal="center" vertical="justify" wrapText="1"/>
    </xf>
    <xf numFmtId="1" fontId="12" fillId="0" borderId="0" xfId="4" applyNumberFormat="1" applyFont="1" applyAlignment="1" applyProtection="1">
      <alignment horizontal="right" vertical="distributed"/>
    </xf>
    <xf numFmtId="164" fontId="12" fillId="0" borderId="0" xfId="0" applyNumberFormat="1" applyFont="1" applyAlignment="1" applyProtection="1">
      <alignment vertical="center"/>
    </xf>
    <xf numFmtId="165" fontId="12" fillId="0" borderId="0" xfId="4" applyNumberFormat="1" applyFont="1" applyAlignment="1" applyProtection="1">
      <alignment horizontal="center" vertical="distributed"/>
    </xf>
    <xf numFmtId="49" fontId="12" fillId="0" borderId="0" xfId="4" applyNumberFormat="1" applyFont="1" applyAlignment="1" applyProtection="1">
      <alignment horizontal="left" vertical="distributed"/>
    </xf>
    <xf numFmtId="0" fontId="12" fillId="0" borderId="0" xfId="25" applyFont="1" applyAlignment="1" applyProtection="1">
      <alignment horizontal="right"/>
    </xf>
    <xf numFmtId="0" fontId="12" fillId="0" borderId="0" xfId="25" quotePrefix="1" applyFont="1" applyAlignment="1" applyProtection="1">
      <alignment horizontal="center" vertical="justify" wrapText="1"/>
    </xf>
    <xf numFmtId="49" fontId="12" fillId="0" borderId="0" xfId="25" applyNumberFormat="1" applyFont="1" applyAlignment="1" applyProtection="1">
      <alignment horizontal="left" vertical="distributed"/>
    </xf>
    <xf numFmtId="49" fontId="12" fillId="0" borderId="2" xfId="25" quotePrefix="1" applyNumberFormat="1" applyFont="1" applyBorder="1" applyAlignment="1" applyProtection="1">
      <alignment horizontal="right" vertical="center"/>
    </xf>
    <xf numFmtId="49" fontId="12" fillId="0" borderId="0" xfId="25" quotePrefix="1" applyNumberFormat="1" applyFont="1" applyAlignment="1" applyProtection="1">
      <alignment vertical="distributed"/>
    </xf>
    <xf numFmtId="49" fontId="12" fillId="0" borderId="0" xfId="25" quotePrefix="1" applyNumberFormat="1" applyFont="1" applyAlignment="1" applyProtection="1">
      <alignment horizontal="right" vertical="top"/>
    </xf>
    <xf numFmtId="0" fontId="12" fillId="0" borderId="0" xfId="4" applyFont="1" applyAlignment="1" applyProtection="1">
      <alignment horizontal="left" vertical="center" wrapText="1"/>
    </xf>
    <xf numFmtId="49" fontId="12" fillId="0" borderId="0" xfId="4" applyNumberFormat="1" applyFont="1" applyAlignment="1" applyProtection="1">
      <alignment horizontal="center" vertical="center" wrapText="1"/>
    </xf>
    <xf numFmtId="1" fontId="12" fillId="0" borderId="0" xfId="4" applyNumberFormat="1" applyFont="1" applyAlignment="1" applyProtection="1">
      <alignment horizontal="right" vertical="center"/>
    </xf>
    <xf numFmtId="49" fontId="12" fillId="0" borderId="6" xfId="25" quotePrefix="1" applyNumberFormat="1" applyFont="1" applyBorder="1" applyAlignment="1" applyProtection="1">
      <alignment horizontal="right" vertical="top"/>
    </xf>
    <xf numFmtId="0" fontId="12" fillId="0" borderId="10" xfId="25" quotePrefix="1" applyFont="1" applyBorder="1" applyAlignment="1" applyProtection="1">
      <alignment horizontal="left" vertical="distributed"/>
    </xf>
    <xf numFmtId="49" fontId="12" fillId="0" borderId="10" xfId="25" applyNumberFormat="1" applyFont="1" applyBorder="1" applyAlignment="1" applyProtection="1">
      <alignment horizontal="center" vertical="justify" wrapText="1"/>
    </xf>
    <xf numFmtId="1" fontId="12" fillId="0" borderId="10" xfId="25" quotePrefix="1" applyNumberFormat="1" applyFont="1" applyBorder="1" applyAlignment="1" applyProtection="1">
      <alignment horizontal="right" vertical="distributed"/>
    </xf>
    <xf numFmtId="0" fontId="12" fillId="0" borderId="11" xfId="25" quotePrefix="1" applyFont="1" applyBorder="1" applyAlignment="1" applyProtection="1">
      <alignment horizontal="left" vertical="distributed"/>
    </xf>
    <xf numFmtId="49" fontId="12" fillId="0" borderId="12" xfId="25" quotePrefix="1" applyNumberFormat="1" applyFont="1" applyBorder="1" applyAlignment="1" applyProtection="1">
      <alignment horizontal="left" vertical="distributed"/>
    </xf>
    <xf numFmtId="0" fontId="12" fillId="0" borderId="0" xfId="4" applyFont="1" applyAlignment="1" applyProtection="1">
      <alignment horizontal="right" vertical="distributed"/>
    </xf>
    <xf numFmtId="2" fontId="12" fillId="0" borderId="0" xfId="4" applyNumberFormat="1" applyFont="1" applyAlignment="1" applyProtection="1">
      <alignment horizontal="center" vertical="justify" wrapText="1"/>
    </xf>
    <xf numFmtId="0" fontId="12" fillId="0" borderId="13" xfId="25" quotePrefix="1" applyFont="1" applyBorder="1" applyAlignment="1" applyProtection="1">
      <alignment horizontal="left" vertical="distributed"/>
    </xf>
    <xf numFmtId="49" fontId="12" fillId="0" borderId="7" xfId="25" quotePrefix="1" applyNumberFormat="1" applyFont="1" applyBorder="1" applyAlignment="1" applyProtection="1">
      <alignment horizontal="left" vertical="distributed"/>
    </xf>
    <xf numFmtId="0" fontId="12" fillId="0" borderId="8" xfId="4" applyFont="1" applyBorder="1" applyAlignment="1" applyProtection="1">
      <alignment horizontal="right" vertical="distributed"/>
    </xf>
    <xf numFmtId="2" fontId="12" fillId="0" borderId="8" xfId="4" applyNumberFormat="1" applyFont="1" applyBorder="1" applyAlignment="1" applyProtection="1">
      <alignment horizontal="center" vertical="justify" wrapText="1"/>
    </xf>
    <xf numFmtId="0" fontId="12" fillId="0" borderId="8" xfId="25" quotePrefix="1" applyFont="1" applyBorder="1" applyAlignment="1" applyProtection="1">
      <alignment horizontal="left" vertical="distributed"/>
    </xf>
    <xf numFmtId="1" fontId="12" fillId="0" borderId="8" xfId="25" quotePrefix="1" applyNumberFormat="1" applyFont="1" applyBorder="1" applyAlignment="1" applyProtection="1">
      <alignment horizontal="right" vertical="distributed"/>
    </xf>
    <xf numFmtId="0" fontId="12" fillId="0" borderId="9" xfId="25" quotePrefix="1" applyFont="1" applyBorder="1" applyAlignment="1" applyProtection="1">
      <alignment horizontal="left" vertical="distributed"/>
    </xf>
    <xf numFmtId="49" fontId="12" fillId="0" borderId="0" xfId="25" applyNumberFormat="1" applyFont="1" applyAlignment="1" applyProtection="1">
      <alignment horizontal="center" vertical="justify" wrapText="1"/>
    </xf>
    <xf numFmtId="49" fontId="12" fillId="0" borderId="0" xfId="25" quotePrefix="1" applyNumberFormat="1" applyFont="1" applyAlignment="1" applyProtection="1">
      <alignment horizontal="right" vertical="center"/>
    </xf>
    <xf numFmtId="165" fontId="12" fillId="0" borderId="0" xfId="0" applyNumberFormat="1" applyFont="1" applyAlignment="1" applyProtection="1">
      <alignment horizontal="center" vertical="center"/>
    </xf>
    <xf numFmtId="49" fontId="12" fillId="0" borderId="0" xfId="0" applyNumberFormat="1" applyFont="1" applyAlignment="1" applyProtection="1">
      <alignment horizontal="left" vertical="center"/>
    </xf>
    <xf numFmtId="49" fontId="12" fillId="0" borderId="0" xfId="0" applyNumberFormat="1" applyFont="1" applyAlignment="1" applyProtection="1">
      <alignment horizontal="center" vertical="center" wrapText="1"/>
    </xf>
    <xf numFmtId="1" fontId="12" fillId="0" borderId="0" xfId="0" applyNumberFormat="1" applyFont="1" applyAlignment="1" applyProtection="1">
      <alignment horizontal="right" vertical="center"/>
    </xf>
    <xf numFmtId="0" fontId="12" fillId="0" borderId="0" xfId="0" applyFont="1" applyAlignment="1" applyProtection="1">
      <alignment horizontal="right" vertical="center"/>
    </xf>
    <xf numFmtId="165" fontId="17" fillId="0" borderId="0" xfId="25" quotePrefix="1" applyNumberFormat="1" applyFont="1" applyAlignment="1" applyProtection="1">
      <alignment horizontal="center" vertical="distributed"/>
    </xf>
    <xf numFmtId="49" fontId="17" fillId="0" borderId="0" xfId="25" quotePrefix="1" applyNumberFormat="1" applyFont="1" applyAlignment="1" applyProtection="1">
      <alignment horizontal="left" vertical="distributed"/>
    </xf>
    <xf numFmtId="1" fontId="17" fillId="0" borderId="0" xfId="25" quotePrefix="1" applyNumberFormat="1" applyFont="1" applyAlignment="1" applyProtection="1">
      <alignment horizontal="right" vertical="distributed"/>
    </xf>
    <xf numFmtId="0" fontId="17" fillId="0" borderId="0" xfId="25" quotePrefix="1" applyFont="1" applyAlignment="1" applyProtection="1">
      <alignment horizontal="left" vertical="center"/>
    </xf>
    <xf numFmtId="164" fontId="17" fillId="0" borderId="0" xfId="25" quotePrefix="1" applyNumberFormat="1" applyFont="1" applyAlignment="1" applyProtection="1">
      <alignment horizontal="center" vertical="distributed"/>
    </xf>
    <xf numFmtId="0" fontId="12" fillId="0" borderId="5" xfId="4" applyFont="1" applyBorder="1" applyAlignment="1" applyProtection="1">
      <alignment horizontal="center" vertical="center" wrapText="1"/>
    </xf>
    <xf numFmtId="164" fontId="12" fillId="5" borderId="1" xfId="25" quotePrefix="1" applyNumberFormat="1" applyFont="1" applyFill="1" applyBorder="1" applyAlignment="1" applyProtection="1">
      <alignment horizontal="left" vertical="center"/>
      <protection locked="0"/>
    </xf>
    <xf numFmtId="49" fontId="12" fillId="0" borderId="0" xfId="25" quotePrefix="1" applyNumberFormat="1" applyFont="1" applyBorder="1" applyAlignment="1" applyProtection="1">
      <alignment horizontal="right" vertical="top"/>
    </xf>
    <xf numFmtId="0" fontId="12" fillId="0" borderId="0" xfId="4" applyFont="1" applyBorder="1" applyAlignment="1" applyProtection="1">
      <alignment horizontal="left" vertical="center" wrapText="1"/>
    </xf>
    <xf numFmtId="49" fontId="12" fillId="0" borderId="0" xfId="4" applyNumberFormat="1" applyFont="1" applyBorder="1" applyAlignment="1" applyProtection="1">
      <alignment horizontal="center" vertical="center" wrapText="1"/>
    </xf>
    <xf numFmtId="0" fontId="12" fillId="0" borderId="0" xfId="25" applyFont="1" applyBorder="1" applyAlignment="1" applyProtection="1">
      <alignment horizontal="left" vertical="center"/>
    </xf>
    <xf numFmtId="1" fontId="12" fillId="0" borderId="0" xfId="4" applyNumberFormat="1" applyFont="1" applyBorder="1" applyAlignment="1" applyProtection="1">
      <alignment horizontal="right" vertical="center"/>
    </xf>
    <xf numFmtId="0" fontId="12" fillId="0" borderId="0" xfId="25" quotePrefix="1" applyFont="1" applyBorder="1" applyAlignment="1" applyProtection="1">
      <alignment horizontal="left" vertical="center"/>
    </xf>
    <xf numFmtId="0" fontId="12" fillId="0" borderId="5" xfId="4" applyFont="1" applyBorder="1" applyAlignment="1" applyProtection="1">
      <alignment horizontal="left" vertical="center" wrapText="1"/>
    </xf>
    <xf numFmtId="0" fontId="22" fillId="0" borderId="2" xfId="0" applyFont="1" applyBorder="1" applyAlignment="1">
      <alignment vertical="center"/>
    </xf>
    <xf numFmtId="0" fontId="22" fillId="0" borderId="5" xfId="0" applyFont="1" applyBorder="1" applyAlignment="1">
      <alignment vertical="center"/>
    </xf>
    <xf numFmtId="4" fontId="22" fillId="0" borderId="5" xfId="0" applyNumberFormat="1" applyFont="1" applyBorder="1" applyAlignment="1">
      <alignment vertical="center"/>
    </xf>
    <xf numFmtId="0" fontId="22" fillId="0" borderId="3" xfId="0" applyFont="1" applyBorder="1" applyAlignment="1">
      <alignment vertical="center"/>
    </xf>
    <xf numFmtId="0" fontId="22" fillId="0" borderId="0" xfId="0" applyFont="1" applyAlignment="1">
      <alignment vertical="center"/>
    </xf>
    <xf numFmtId="4" fontId="22" fillId="0" borderId="0" xfId="0" applyNumberFormat="1" applyFont="1" applyAlignment="1">
      <alignment vertical="center"/>
    </xf>
    <xf numFmtId="0" fontId="23" fillId="0" borderId="0" xfId="0" applyFont="1" applyAlignment="1">
      <alignment vertical="center"/>
    </xf>
    <xf numFmtId="4" fontId="23" fillId="0" borderId="0" xfId="0" applyNumberFormat="1" applyFont="1" applyAlignment="1">
      <alignment vertical="center"/>
    </xf>
    <xf numFmtId="1" fontId="23" fillId="0" borderId="0" xfId="0" applyNumberFormat="1" applyFont="1" applyAlignment="1">
      <alignment horizontal="center" vertical="center"/>
    </xf>
    <xf numFmtId="0" fontId="23" fillId="0" borderId="0" xfId="0" applyFont="1" applyAlignment="1">
      <alignment horizontal="left" vertical="center"/>
    </xf>
    <xf numFmtId="4" fontId="23" fillId="0" borderId="0" xfId="0" applyNumberFormat="1" applyFont="1" applyAlignment="1">
      <alignment horizontal="right" vertical="center"/>
    </xf>
    <xf numFmtId="164" fontId="23" fillId="0" borderId="0" xfId="0" applyNumberFormat="1" applyFont="1" applyAlignment="1">
      <alignment horizontal="right" vertical="center"/>
    </xf>
    <xf numFmtId="1" fontId="8"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4" fontId="8" fillId="0" borderId="0" xfId="0" applyNumberFormat="1" applyFont="1" applyAlignment="1">
      <alignment horizontal="right" vertical="center"/>
    </xf>
    <xf numFmtId="164" fontId="8" fillId="0" borderId="0" xfId="0" applyNumberFormat="1" applyFont="1" applyAlignment="1">
      <alignment horizontal="right" vertical="center"/>
    </xf>
    <xf numFmtId="0" fontId="8" fillId="0" borderId="0" xfId="0" applyFont="1" applyAlignment="1">
      <alignment horizontal="center" vertical="center"/>
    </xf>
    <xf numFmtId="4" fontId="8" fillId="0" borderId="0" xfId="0" applyNumberFormat="1" applyFont="1" applyAlignment="1">
      <alignment vertical="center"/>
    </xf>
    <xf numFmtId="0" fontId="23" fillId="0" borderId="0" xfId="0" applyFont="1" applyAlignment="1">
      <alignment horizontal="center" vertical="center"/>
    </xf>
    <xf numFmtId="164" fontId="8" fillId="0" borderId="0" xfId="0" applyNumberFormat="1" applyFont="1" applyAlignment="1">
      <alignment vertical="center"/>
    </xf>
    <xf numFmtId="0" fontId="8" fillId="0" borderId="0" xfId="0" applyFont="1" applyAlignment="1">
      <alignment horizontal="center" vertical="center" wrapText="1" shrinkToFit="1"/>
    </xf>
    <xf numFmtId="0" fontId="8" fillId="0" borderId="0" xfId="0" applyFont="1" applyAlignment="1">
      <alignment horizontal="left" vertical="center" wrapText="1"/>
    </xf>
    <xf numFmtId="164" fontId="8" fillId="0" borderId="0" xfId="0" applyNumberFormat="1" applyFont="1" applyAlignment="1">
      <alignment horizontal="right" vertical="center" wrapText="1"/>
    </xf>
    <xf numFmtId="4" fontId="24" fillId="0" borderId="0" xfId="0" applyNumberFormat="1"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23" fillId="0" borderId="0" xfId="0" applyFont="1" applyAlignment="1">
      <alignment vertical="center" wrapText="1"/>
    </xf>
    <xf numFmtId="4" fontId="24" fillId="0" borderId="0" xfId="0" applyNumberFormat="1" applyFont="1" applyAlignment="1">
      <alignment vertical="center" wrapText="1"/>
    </xf>
    <xf numFmtId="0" fontId="26"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4" fontId="27" fillId="0" borderId="0" xfId="0" applyNumberFormat="1" applyFont="1" applyAlignment="1">
      <alignment vertical="center"/>
    </xf>
    <xf numFmtId="164" fontId="26" fillId="0" borderId="0" xfId="0" applyNumberFormat="1" applyFont="1" applyAlignment="1">
      <alignment vertical="center"/>
    </xf>
    <xf numFmtId="4" fontId="26" fillId="0" borderId="0" xfId="0" applyNumberFormat="1" applyFont="1" applyAlignment="1">
      <alignment horizontal="right" vertical="center"/>
    </xf>
    <xf numFmtId="0" fontId="28" fillId="0" borderId="0" xfId="0" applyFont="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center"/>
    </xf>
    <xf numFmtId="164" fontId="23" fillId="0" borderId="25" xfId="0" applyNumberFormat="1" applyFont="1" applyBorder="1" applyAlignment="1">
      <alignment horizontal="right" vertical="center"/>
    </xf>
    <xf numFmtId="0" fontId="21" fillId="0" borderId="0" xfId="23" applyFont="1" applyFill="1" applyBorder="1" applyProtection="1">
      <protection locked="0"/>
    </xf>
    <xf numFmtId="164" fontId="8" fillId="0" borderId="0" xfId="0" applyNumberFormat="1" applyFont="1" applyAlignment="1" applyProtection="1">
      <alignment horizontal="right" vertical="center"/>
      <protection locked="0"/>
    </xf>
    <xf numFmtId="164" fontId="8" fillId="0" borderId="8" xfId="0" applyNumberFormat="1" applyFont="1" applyBorder="1" applyAlignment="1" applyProtection="1">
      <alignment vertical="center"/>
      <protection locked="0"/>
    </xf>
    <xf numFmtId="164" fontId="8" fillId="0" borderId="0" xfId="0" applyNumberFormat="1" applyFont="1" applyAlignment="1" applyProtection="1">
      <alignment vertical="center"/>
      <protection locked="0"/>
    </xf>
    <xf numFmtId="164" fontId="8" fillId="0" borderId="0" xfId="0" applyNumberFormat="1" applyFont="1" applyAlignment="1" applyProtection="1">
      <alignment horizontal="right" vertical="center" wrapText="1"/>
      <protection locked="0"/>
    </xf>
    <xf numFmtId="164" fontId="26" fillId="0" borderId="0" xfId="0" applyNumberFormat="1" applyFont="1" applyAlignment="1" applyProtection="1">
      <alignment vertical="center"/>
      <protection locked="0"/>
    </xf>
    <xf numFmtId="165" fontId="16" fillId="0" borderId="1" xfId="25" quotePrefix="1" applyNumberFormat="1" applyFont="1" applyBorder="1" applyAlignment="1" applyProtection="1">
      <alignment horizontal="center" vertical="distributed"/>
      <protection locked="0"/>
    </xf>
    <xf numFmtId="49" fontId="16" fillId="0" borderId="1" xfId="25" quotePrefix="1" applyNumberFormat="1" applyFont="1" applyBorder="1" applyAlignment="1" applyProtection="1">
      <alignment horizontal="left" vertical="distributed"/>
      <protection locked="0"/>
    </xf>
    <xf numFmtId="0" fontId="12" fillId="0" borderId="5" xfId="25" quotePrefix="1" applyFont="1" applyBorder="1" applyAlignment="1" applyProtection="1">
      <alignment horizontal="right" vertical="center"/>
      <protection locked="0"/>
    </xf>
    <xf numFmtId="0" fontId="12" fillId="0" borderId="3" xfId="25" quotePrefix="1" applyFont="1" applyBorder="1" applyAlignment="1" applyProtection="1">
      <alignment horizontal="left" vertical="center"/>
      <protection locked="0"/>
    </xf>
    <xf numFmtId="164" fontId="12" fillId="0" borderId="1" xfId="25" quotePrefix="1" applyNumberFormat="1" applyFont="1" applyBorder="1" applyAlignment="1" applyProtection="1">
      <alignment horizontal="right" vertical="center"/>
      <protection locked="0"/>
    </xf>
    <xf numFmtId="0" fontId="16" fillId="0" borderId="2" xfId="0" applyFont="1" applyBorder="1" applyAlignment="1" applyProtection="1">
      <alignment vertical="center"/>
      <protection locked="0"/>
    </xf>
    <xf numFmtId="0" fontId="21" fillId="0" borderId="0" xfId="23" applyFont="1" applyProtection="1">
      <protection locked="0"/>
    </xf>
    <xf numFmtId="0" fontId="20" fillId="0" borderId="0" xfId="23" applyFont="1" applyAlignment="1" applyProtection="1">
      <alignment horizontal="center" wrapText="1"/>
      <protection locked="0"/>
    </xf>
    <xf numFmtId="0" fontId="21" fillId="8" borderId="0" xfId="23" applyFont="1" applyFill="1" applyBorder="1" applyProtection="1">
      <protection locked="0"/>
    </xf>
    <xf numFmtId="0" fontId="21" fillId="0" borderId="0" xfId="23" applyFont="1" applyAlignment="1" applyProtection="1">
      <alignment horizontal="center"/>
      <protection locked="0"/>
    </xf>
    <xf numFmtId="164" fontId="26" fillId="0" borderId="8" xfId="0" applyNumberFormat="1" applyFont="1" applyBorder="1" applyAlignment="1" applyProtection="1">
      <alignment vertical="center"/>
    </xf>
    <xf numFmtId="0" fontId="12" fillId="0" borderId="0" xfId="0" applyFont="1" applyBorder="1" applyAlignment="1" applyProtection="1">
      <alignment horizontal="center" vertical="center"/>
    </xf>
    <xf numFmtId="0" fontId="12" fillId="0" borderId="0" xfId="25" quotePrefix="1" applyFont="1" applyBorder="1" applyAlignment="1" applyProtection="1">
      <alignment vertical="center" wrapText="1"/>
    </xf>
    <xf numFmtId="164" fontId="12" fillId="0" borderId="0" xfId="25" quotePrefix="1" applyNumberFormat="1" applyFont="1" applyBorder="1" applyAlignment="1" applyProtection="1">
      <alignment vertical="center" wrapText="1"/>
    </xf>
    <xf numFmtId="0" fontId="12" fillId="0" borderId="1" xfId="1" applyFont="1" applyBorder="1" applyAlignment="1" applyProtection="1">
      <alignment vertical="center" wrapText="1"/>
    </xf>
    <xf numFmtId="164" fontId="17" fillId="0" borderId="0" xfId="25" quotePrefix="1" applyNumberFormat="1" applyFont="1" applyAlignment="1" applyProtection="1">
      <alignment horizontal="center" vertical="distributed"/>
      <protection locked="0"/>
    </xf>
    <xf numFmtId="164" fontId="12" fillId="0" borderId="1" xfId="25" quotePrefix="1" applyNumberFormat="1" applyFont="1" applyFill="1" applyBorder="1" applyAlignment="1" applyProtection="1">
      <alignment horizontal="right" vertical="center"/>
      <protection locked="0"/>
    </xf>
    <xf numFmtId="164" fontId="16" fillId="0" borderId="0" xfId="25" quotePrefix="1" applyNumberFormat="1" applyFont="1" applyAlignment="1" applyProtection="1">
      <alignment vertical="center"/>
      <protection locked="0"/>
    </xf>
    <xf numFmtId="164" fontId="12" fillId="0" borderId="0" xfId="25" quotePrefix="1" applyNumberFormat="1" applyFont="1" applyAlignment="1" applyProtection="1">
      <alignment horizontal="left" vertical="center"/>
      <protection locked="0"/>
    </xf>
    <xf numFmtId="164" fontId="16" fillId="0" borderId="0" xfId="25" quotePrefix="1" applyNumberFormat="1" applyFont="1" applyFill="1" applyAlignment="1" applyProtection="1">
      <alignment vertical="center"/>
      <protection locked="0"/>
    </xf>
    <xf numFmtId="164" fontId="12" fillId="0" borderId="0" xfId="25" quotePrefix="1" applyNumberFormat="1" applyFont="1" applyFill="1" applyAlignment="1" applyProtection="1">
      <alignment horizontal="left" vertical="center"/>
      <protection locked="0"/>
    </xf>
    <xf numFmtId="164" fontId="12" fillId="0" borderId="0" xfId="25" quotePrefix="1" applyNumberFormat="1" applyFont="1" applyFill="1" applyAlignment="1" applyProtection="1">
      <alignment vertical="distributed"/>
      <protection locked="0"/>
    </xf>
    <xf numFmtId="164" fontId="12" fillId="0" borderId="0" xfId="0" applyNumberFormat="1" applyFont="1" applyFill="1" applyAlignment="1" applyProtection="1">
      <alignment vertical="center"/>
      <protection locked="0"/>
    </xf>
    <xf numFmtId="164" fontId="12" fillId="0" borderId="0" xfId="25" applyNumberFormat="1" applyFont="1" applyFill="1" applyProtection="1">
      <protection locked="0"/>
    </xf>
    <xf numFmtId="164" fontId="12" fillId="0" borderId="0" xfId="25" quotePrefix="1" applyNumberFormat="1" applyFont="1" applyFill="1" applyBorder="1" applyAlignment="1" applyProtection="1">
      <alignment horizontal="left" vertical="center"/>
      <protection locked="0"/>
    </xf>
    <xf numFmtId="164" fontId="12" fillId="0" borderId="10" xfId="25" quotePrefix="1" applyNumberFormat="1" applyFont="1" applyFill="1" applyBorder="1" applyAlignment="1" applyProtection="1">
      <alignment horizontal="left" vertical="center"/>
      <protection locked="0"/>
    </xf>
    <xf numFmtId="164" fontId="12" fillId="0" borderId="1" xfId="25" quotePrefix="1" applyNumberFormat="1" applyFont="1" applyFill="1" applyBorder="1" applyAlignment="1" applyProtection="1">
      <alignment horizontal="left" vertical="center"/>
      <protection locked="0"/>
    </xf>
    <xf numFmtId="164" fontId="12" fillId="0" borderId="8" xfId="25" quotePrefix="1" applyNumberFormat="1" applyFont="1" applyFill="1" applyBorder="1" applyAlignment="1" applyProtection="1">
      <alignment horizontal="left" vertical="center"/>
      <protection locked="0"/>
    </xf>
    <xf numFmtId="164" fontId="12" fillId="0" borderId="0" xfId="0" applyNumberFormat="1" applyFont="1" applyAlignment="1" applyProtection="1">
      <alignment vertical="center"/>
      <protection locked="0"/>
    </xf>
    <xf numFmtId="164" fontId="12" fillId="0" borderId="1" xfId="25" quotePrefix="1" applyNumberFormat="1" applyFont="1" applyBorder="1" applyAlignment="1" applyProtection="1">
      <alignment horizontal="left" vertical="center"/>
    </xf>
    <xf numFmtId="164" fontId="12" fillId="0" borderId="2" xfId="25" quotePrefix="1" applyNumberFormat="1" applyFont="1" applyFill="1" applyBorder="1" applyAlignment="1" applyProtection="1">
      <alignment horizontal="right" vertical="center"/>
      <protection locked="0"/>
    </xf>
    <xf numFmtId="164" fontId="12" fillId="5" borderId="2" xfId="25" quotePrefix="1" applyNumberFormat="1" applyFont="1" applyFill="1" applyBorder="1" applyAlignment="1" applyProtection="1">
      <alignment horizontal="left" vertical="center"/>
      <protection locked="0"/>
    </xf>
    <xf numFmtId="164" fontId="12" fillId="0" borderId="1" xfId="25" quotePrefix="1" applyNumberFormat="1" applyFont="1" applyBorder="1" applyAlignment="1" applyProtection="1">
      <alignment vertical="distributed"/>
    </xf>
    <xf numFmtId="164" fontId="12" fillId="0" borderId="1" xfId="0" applyNumberFormat="1" applyFont="1" applyBorder="1" applyAlignment="1" applyProtection="1">
      <alignment vertical="center"/>
    </xf>
    <xf numFmtId="0" fontId="10" fillId="0" borderId="20" xfId="0" applyFont="1" applyBorder="1" applyAlignment="1" applyProtection="1">
      <alignment horizontal="center"/>
    </xf>
    <xf numFmtId="0" fontId="10" fillId="0" borderId="19" xfId="0" applyFont="1" applyBorder="1" applyAlignment="1" applyProtection="1">
      <alignment horizontal="center"/>
    </xf>
    <xf numFmtId="0" fontId="10" fillId="0" borderId="0" xfId="0" applyFont="1" applyAlignment="1" applyProtection="1">
      <alignment horizontal="left" vertical="center" wrapText="1"/>
    </xf>
    <xf numFmtId="0" fontId="11" fillId="0" borderId="10" xfId="0" applyFont="1" applyBorder="1" applyAlignment="1" applyProtection="1">
      <alignment wrapText="1"/>
    </xf>
    <xf numFmtId="0" fontId="12" fillId="0" borderId="0" xfId="0" applyFont="1" applyAlignment="1" applyProtection="1">
      <alignment wrapText="1"/>
    </xf>
    <xf numFmtId="0" fontId="12" fillId="0" borderId="5" xfId="4" applyFont="1" applyBorder="1" applyAlignment="1" applyProtection="1">
      <alignment horizontal="left" vertical="center" wrapText="1"/>
    </xf>
    <xf numFmtId="0" fontId="16" fillId="0" borderId="1" xfId="25" quotePrefix="1" applyFont="1" applyBorder="1" applyAlignment="1" applyProtection="1">
      <alignment vertical="center" wrapText="1"/>
    </xf>
    <xf numFmtId="0" fontId="17" fillId="0" borderId="0" xfId="25" quotePrefix="1" applyFont="1" applyAlignment="1" applyProtection="1">
      <alignment horizontal="left" vertical="distributed"/>
    </xf>
    <xf numFmtId="0" fontId="16" fillId="0" borderId="4" xfId="25" quotePrefix="1" applyFont="1" applyBorder="1" applyAlignment="1" applyProtection="1">
      <alignment vertical="center" wrapText="1"/>
    </xf>
    <xf numFmtId="0" fontId="16" fillId="0" borderId="1" xfId="25" quotePrefix="1" applyFont="1" applyBorder="1" applyAlignment="1" applyProtection="1">
      <alignment vertical="center" wrapText="1"/>
      <protection locked="0"/>
    </xf>
    <xf numFmtId="0" fontId="16" fillId="4" borderId="1" xfId="1" applyFont="1" applyFill="1" applyBorder="1" applyProtection="1"/>
  </cellXfs>
  <cellStyles count="26">
    <cellStyle name="Navadno 2" xfId="8" xr:uid="{00000000-0005-0000-0000-000000000000}"/>
    <cellStyle name="Navadno_ORIGINAL" xfId="24" xr:uid="{7322CC92-88BA-474A-BF80-9EBF6B717756}"/>
    <cellStyle name="Normal" xfId="0" builtinId="0"/>
    <cellStyle name="Normal 2" xfId="1" xr:uid="{00000000-0005-0000-0000-000002000000}"/>
    <cellStyle name="Normal 3" xfId="2" xr:uid="{00000000-0005-0000-0000-000003000000}"/>
    <cellStyle name="Normal 3 2" xfId="3" xr:uid="{00000000-0005-0000-0000-000004000000}"/>
    <cellStyle name="Normal 3 2 2" xfId="21" xr:uid="{00000000-0005-0000-0000-000005000000}"/>
    <cellStyle name="Normal 3 2 3" xfId="25" xr:uid="{A106995A-C41D-4096-B21A-2D029675C8C6}"/>
    <cellStyle name="Normal 4" xfId="4" xr:uid="{00000000-0005-0000-0000-000006000000}"/>
    <cellStyle name="Normal 4 2" xfId="23" xr:uid="{1098ADA8-7ED8-497A-9193-684AD067E4DC}"/>
    <cellStyle name="Normal 5" xfId="5" xr:uid="{00000000-0005-0000-0000-000007000000}"/>
    <cellStyle name="Normal 5 2" xfId="6" xr:uid="{00000000-0005-0000-0000-000008000000}"/>
    <cellStyle name="Normal 5 2 2" xfId="22" xr:uid="{00000000-0005-0000-0000-000009000000}"/>
    <cellStyle name="Normal 6" xfId="7" xr:uid="{00000000-0005-0000-0000-00000A000000}"/>
    <cellStyle name="Normal 6 2" xfId="11" xr:uid="{00000000-0005-0000-0000-00000B000000}"/>
    <cellStyle name="Normal 6 2 2" xfId="17" xr:uid="{00000000-0005-0000-0000-00000C000000}"/>
    <cellStyle name="Normal 6 3" xfId="13" xr:uid="{00000000-0005-0000-0000-00000D000000}"/>
    <cellStyle name="Normal 6 3 2" xfId="19" xr:uid="{00000000-0005-0000-0000-00000E000000}"/>
    <cellStyle name="Normal 6 4" xfId="15" xr:uid="{00000000-0005-0000-0000-00000F000000}"/>
    <cellStyle name="Normal 7" xfId="10" xr:uid="{00000000-0005-0000-0000-000010000000}"/>
    <cellStyle name="Normal 7 2" xfId="12" xr:uid="{00000000-0005-0000-0000-000011000000}"/>
    <cellStyle name="Normal 7 2 2" xfId="18" xr:uid="{00000000-0005-0000-0000-000012000000}"/>
    <cellStyle name="Normal 7 3" xfId="14" xr:uid="{00000000-0005-0000-0000-000013000000}"/>
    <cellStyle name="Normal 7 3 2" xfId="20" xr:uid="{00000000-0005-0000-0000-000014000000}"/>
    <cellStyle name="Normal 7 4" xfId="16" xr:uid="{00000000-0005-0000-0000-000015000000}"/>
    <cellStyle name="Odstotek 2" xfId="9"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00FFCC"/>
      <color rgb="FF66FF33"/>
      <color rgb="FF00FFFF"/>
      <color rgb="FFFF99FF"/>
      <color rgb="FFFF9933"/>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121</xdr:row>
      <xdr:rowOff>0</xdr:rowOff>
    </xdr:from>
    <xdr:to>
      <xdr:col>3</xdr:col>
      <xdr:colOff>76200</xdr:colOff>
      <xdr:row>122</xdr:row>
      <xdr:rowOff>13250</xdr:rowOff>
    </xdr:to>
    <xdr:sp macro="" textlink="">
      <xdr:nvSpPr>
        <xdr:cNvPr id="2" name="Text Box 87">
          <a:extLst>
            <a:ext uri="{FF2B5EF4-FFF2-40B4-BE49-F238E27FC236}">
              <a16:creationId xmlns:a16="http://schemas.microsoft.com/office/drawing/2014/main" id="{821A54EA-EFEA-46C3-A19A-0373E618AE19}"/>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3" name="Text Box 88">
          <a:extLst>
            <a:ext uri="{FF2B5EF4-FFF2-40B4-BE49-F238E27FC236}">
              <a16:creationId xmlns:a16="http://schemas.microsoft.com/office/drawing/2014/main" id="{A0317FC1-244F-4399-AFA4-D7813CA352B4}"/>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4" name="Text Box 89">
          <a:extLst>
            <a:ext uri="{FF2B5EF4-FFF2-40B4-BE49-F238E27FC236}">
              <a16:creationId xmlns:a16="http://schemas.microsoft.com/office/drawing/2014/main" id="{1073358A-246E-446F-B494-00F68068AB00}"/>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5" name="Text Box 90">
          <a:extLst>
            <a:ext uri="{FF2B5EF4-FFF2-40B4-BE49-F238E27FC236}">
              <a16:creationId xmlns:a16="http://schemas.microsoft.com/office/drawing/2014/main" id="{7A25D9CA-00A7-4C4E-94EB-76F99C2ECA56}"/>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6" name="Text Box 91">
          <a:extLst>
            <a:ext uri="{FF2B5EF4-FFF2-40B4-BE49-F238E27FC236}">
              <a16:creationId xmlns:a16="http://schemas.microsoft.com/office/drawing/2014/main" id="{EC852765-25C9-456D-851D-6FB11E6D5677}"/>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7" name="Text Box 92">
          <a:extLst>
            <a:ext uri="{FF2B5EF4-FFF2-40B4-BE49-F238E27FC236}">
              <a16:creationId xmlns:a16="http://schemas.microsoft.com/office/drawing/2014/main" id="{E956BE73-F672-4D91-97EB-B37632242CC3}"/>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8" name="Text Box 93">
          <a:extLst>
            <a:ext uri="{FF2B5EF4-FFF2-40B4-BE49-F238E27FC236}">
              <a16:creationId xmlns:a16="http://schemas.microsoft.com/office/drawing/2014/main" id="{27EAF8A2-B412-4687-B531-2EFD222775C0}"/>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9" name="Text Box 94">
          <a:extLst>
            <a:ext uri="{FF2B5EF4-FFF2-40B4-BE49-F238E27FC236}">
              <a16:creationId xmlns:a16="http://schemas.microsoft.com/office/drawing/2014/main" id="{F8707468-4F02-418C-95A7-48FB96E201BD}"/>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0" name="Text Box 87">
          <a:extLst>
            <a:ext uri="{FF2B5EF4-FFF2-40B4-BE49-F238E27FC236}">
              <a16:creationId xmlns:a16="http://schemas.microsoft.com/office/drawing/2014/main" id="{DC67D1D9-F4DE-418C-9AE9-16A0CE447437}"/>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1" name="Text Box 88">
          <a:extLst>
            <a:ext uri="{FF2B5EF4-FFF2-40B4-BE49-F238E27FC236}">
              <a16:creationId xmlns:a16="http://schemas.microsoft.com/office/drawing/2014/main" id="{B20C3BE9-66F9-4ABA-A294-16C17B0793BE}"/>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2" name="Text Box 89">
          <a:extLst>
            <a:ext uri="{FF2B5EF4-FFF2-40B4-BE49-F238E27FC236}">
              <a16:creationId xmlns:a16="http://schemas.microsoft.com/office/drawing/2014/main" id="{FC378D38-D207-4561-BCC1-BD021D98A3D7}"/>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3" name="Text Box 90">
          <a:extLst>
            <a:ext uri="{FF2B5EF4-FFF2-40B4-BE49-F238E27FC236}">
              <a16:creationId xmlns:a16="http://schemas.microsoft.com/office/drawing/2014/main" id="{EE2AA494-A174-4738-B149-92A91C7A0A93}"/>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4" name="Text Box 91">
          <a:extLst>
            <a:ext uri="{FF2B5EF4-FFF2-40B4-BE49-F238E27FC236}">
              <a16:creationId xmlns:a16="http://schemas.microsoft.com/office/drawing/2014/main" id="{E566A521-F3BE-475C-B52D-CA596596136E}"/>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5" name="Text Box 92">
          <a:extLst>
            <a:ext uri="{FF2B5EF4-FFF2-40B4-BE49-F238E27FC236}">
              <a16:creationId xmlns:a16="http://schemas.microsoft.com/office/drawing/2014/main" id="{60996C85-E46B-43E8-9C8D-0CD7D55DC04E}"/>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6" name="Text Box 93">
          <a:extLst>
            <a:ext uri="{FF2B5EF4-FFF2-40B4-BE49-F238E27FC236}">
              <a16:creationId xmlns:a16="http://schemas.microsoft.com/office/drawing/2014/main" id="{9F986F19-0EC7-4090-8EEF-E8D07F46AC7F}"/>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7" name="Text Box 94">
          <a:extLst>
            <a:ext uri="{FF2B5EF4-FFF2-40B4-BE49-F238E27FC236}">
              <a16:creationId xmlns:a16="http://schemas.microsoft.com/office/drawing/2014/main" id="{950DB7C2-8ACD-4934-BA0D-970E5744C1F9}"/>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8" name="Text Box 87">
          <a:extLst>
            <a:ext uri="{FF2B5EF4-FFF2-40B4-BE49-F238E27FC236}">
              <a16:creationId xmlns:a16="http://schemas.microsoft.com/office/drawing/2014/main" id="{6EBEF059-DC72-4C5D-A5C7-6A5CB805EFDC}"/>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9" name="Text Box 88">
          <a:extLst>
            <a:ext uri="{FF2B5EF4-FFF2-40B4-BE49-F238E27FC236}">
              <a16:creationId xmlns:a16="http://schemas.microsoft.com/office/drawing/2014/main" id="{6A3B1CD9-33D0-4B9C-96CB-296A2E75A30A}"/>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20" name="Text Box 89">
          <a:extLst>
            <a:ext uri="{FF2B5EF4-FFF2-40B4-BE49-F238E27FC236}">
              <a16:creationId xmlns:a16="http://schemas.microsoft.com/office/drawing/2014/main" id="{8B7B801B-F52B-493C-83FC-195E95C86A9B}"/>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21" name="Text Box 90">
          <a:extLst>
            <a:ext uri="{FF2B5EF4-FFF2-40B4-BE49-F238E27FC236}">
              <a16:creationId xmlns:a16="http://schemas.microsoft.com/office/drawing/2014/main" id="{1AF3B04E-8219-450E-8BFE-D503A36CA81C}"/>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22" name="Text Box 91">
          <a:extLst>
            <a:ext uri="{FF2B5EF4-FFF2-40B4-BE49-F238E27FC236}">
              <a16:creationId xmlns:a16="http://schemas.microsoft.com/office/drawing/2014/main" id="{53E188DB-69D0-4DD1-B6AB-81798CEE597F}"/>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23" name="Text Box 92">
          <a:extLst>
            <a:ext uri="{FF2B5EF4-FFF2-40B4-BE49-F238E27FC236}">
              <a16:creationId xmlns:a16="http://schemas.microsoft.com/office/drawing/2014/main" id="{6A4AEE50-6A4C-4A2F-9101-C3678C14A8DB}"/>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24" name="Text Box 93">
          <a:extLst>
            <a:ext uri="{FF2B5EF4-FFF2-40B4-BE49-F238E27FC236}">
              <a16:creationId xmlns:a16="http://schemas.microsoft.com/office/drawing/2014/main" id="{E226BF64-5D9B-4CEA-9D02-2A48CEA89F12}"/>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25" name="Text Box 94">
          <a:extLst>
            <a:ext uri="{FF2B5EF4-FFF2-40B4-BE49-F238E27FC236}">
              <a16:creationId xmlns:a16="http://schemas.microsoft.com/office/drawing/2014/main" id="{4FFFB46A-6567-45F8-BEED-E5004D41F7A1}"/>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26" name="Text Box 87">
          <a:extLst>
            <a:ext uri="{FF2B5EF4-FFF2-40B4-BE49-F238E27FC236}">
              <a16:creationId xmlns:a16="http://schemas.microsoft.com/office/drawing/2014/main" id="{BA214891-C415-4734-AF87-9EFB5B14CBD9}"/>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27" name="Text Box 88">
          <a:extLst>
            <a:ext uri="{FF2B5EF4-FFF2-40B4-BE49-F238E27FC236}">
              <a16:creationId xmlns:a16="http://schemas.microsoft.com/office/drawing/2014/main" id="{8D31573E-8A5F-44B5-B4E1-28238713C412}"/>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28" name="Text Box 89">
          <a:extLst>
            <a:ext uri="{FF2B5EF4-FFF2-40B4-BE49-F238E27FC236}">
              <a16:creationId xmlns:a16="http://schemas.microsoft.com/office/drawing/2014/main" id="{39811DD7-AC16-4E13-9EED-7B205E785F94}"/>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29" name="Text Box 90">
          <a:extLst>
            <a:ext uri="{FF2B5EF4-FFF2-40B4-BE49-F238E27FC236}">
              <a16:creationId xmlns:a16="http://schemas.microsoft.com/office/drawing/2014/main" id="{4F4AF564-64DF-4D52-80A1-B12E68BF9710}"/>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30" name="Text Box 91">
          <a:extLst>
            <a:ext uri="{FF2B5EF4-FFF2-40B4-BE49-F238E27FC236}">
              <a16:creationId xmlns:a16="http://schemas.microsoft.com/office/drawing/2014/main" id="{D4EA3ADE-BD65-4AFD-9D20-CB6C6D31179F}"/>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31" name="Text Box 92">
          <a:extLst>
            <a:ext uri="{FF2B5EF4-FFF2-40B4-BE49-F238E27FC236}">
              <a16:creationId xmlns:a16="http://schemas.microsoft.com/office/drawing/2014/main" id="{650A6FA6-6C64-4C68-8E67-429EA505241D}"/>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32" name="Text Box 93">
          <a:extLst>
            <a:ext uri="{FF2B5EF4-FFF2-40B4-BE49-F238E27FC236}">
              <a16:creationId xmlns:a16="http://schemas.microsoft.com/office/drawing/2014/main" id="{0C2191E3-BF50-4A8F-AAF5-35E4FB17A0AA}"/>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33" name="Text Box 94">
          <a:extLst>
            <a:ext uri="{FF2B5EF4-FFF2-40B4-BE49-F238E27FC236}">
              <a16:creationId xmlns:a16="http://schemas.microsoft.com/office/drawing/2014/main" id="{009F9D1C-A77C-472B-84BA-991F6E947C25}"/>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34" name="Text Box 87">
          <a:extLst>
            <a:ext uri="{FF2B5EF4-FFF2-40B4-BE49-F238E27FC236}">
              <a16:creationId xmlns:a16="http://schemas.microsoft.com/office/drawing/2014/main" id="{4873A63E-6D23-470F-A83A-6DF0E38A7E74}"/>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35" name="Text Box 88">
          <a:extLst>
            <a:ext uri="{FF2B5EF4-FFF2-40B4-BE49-F238E27FC236}">
              <a16:creationId xmlns:a16="http://schemas.microsoft.com/office/drawing/2014/main" id="{63F15DB6-AC82-4CFD-8B6B-8B6E3FB59DAD}"/>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36" name="Text Box 89">
          <a:extLst>
            <a:ext uri="{FF2B5EF4-FFF2-40B4-BE49-F238E27FC236}">
              <a16:creationId xmlns:a16="http://schemas.microsoft.com/office/drawing/2014/main" id="{37C45B1A-3B03-47E1-AD19-AE0829E97391}"/>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37" name="Text Box 90">
          <a:extLst>
            <a:ext uri="{FF2B5EF4-FFF2-40B4-BE49-F238E27FC236}">
              <a16:creationId xmlns:a16="http://schemas.microsoft.com/office/drawing/2014/main" id="{70CC1777-82B1-4535-A8C6-60AA78573FE2}"/>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38" name="Text Box 91">
          <a:extLst>
            <a:ext uri="{FF2B5EF4-FFF2-40B4-BE49-F238E27FC236}">
              <a16:creationId xmlns:a16="http://schemas.microsoft.com/office/drawing/2014/main" id="{FDCB05EC-ACEB-4720-AD96-99CC6581405D}"/>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39" name="Text Box 92">
          <a:extLst>
            <a:ext uri="{FF2B5EF4-FFF2-40B4-BE49-F238E27FC236}">
              <a16:creationId xmlns:a16="http://schemas.microsoft.com/office/drawing/2014/main" id="{90264A8A-A63F-489B-9013-CAEFA87AF4AB}"/>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40" name="Text Box 93">
          <a:extLst>
            <a:ext uri="{FF2B5EF4-FFF2-40B4-BE49-F238E27FC236}">
              <a16:creationId xmlns:a16="http://schemas.microsoft.com/office/drawing/2014/main" id="{AB8DBAF8-81F2-4615-B9E1-593AB9B8628C}"/>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41" name="Text Box 94">
          <a:extLst>
            <a:ext uri="{FF2B5EF4-FFF2-40B4-BE49-F238E27FC236}">
              <a16:creationId xmlns:a16="http://schemas.microsoft.com/office/drawing/2014/main" id="{59EAC5E8-5612-4C10-8336-A76EB860B6A8}"/>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42" name="Text Box 87">
          <a:extLst>
            <a:ext uri="{FF2B5EF4-FFF2-40B4-BE49-F238E27FC236}">
              <a16:creationId xmlns:a16="http://schemas.microsoft.com/office/drawing/2014/main" id="{24DDA0BF-59A5-41FD-B676-C3FCD218481B}"/>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43" name="Text Box 88">
          <a:extLst>
            <a:ext uri="{FF2B5EF4-FFF2-40B4-BE49-F238E27FC236}">
              <a16:creationId xmlns:a16="http://schemas.microsoft.com/office/drawing/2014/main" id="{15AB70B2-3BA7-435E-ABA6-2B85A7E92F8E}"/>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44" name="Text Box 89">
          <a:extLst>
            <a:ext uri="{FF2B5EF4-FFF2-40B4-BE49-F238E27FC236}">
              <a16:creationId xmlns:a16="http://schemas.microsoft.com/office/drawing/2014/main" id="{CE7C13D5-202A-4627-87CC-B4980CC9A30D}"/>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45" name="Text Box 90">
          <a:extLst>
            <a:ext uri="{FF2B5EF4-FFF2-40B4-BE49-F238E27FC236}">
              <a16:creationId xmlns:a16="http://schemas.microsoft.com/office/drawing/2014/main" id="{76F17A7C-1E5D-4488-A26E-6A0FF89497FF}"/>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46" name="Text Box 91">
          <a:extLst>
            <a:ext uri="{FF2B5EF4-FFF2-40B4-BE49-F238E27FC236}">
              <a16:creationId xmlns:a16="http://schemas.microsoft.com/office/drawing/2014/main" id="{FE965D8D-46B4-4340-A0A2-DD0CF69B26EB}"/>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47" name="Text Box 92">
          <a:extLst>
            <a:ext uri="{FF2B5EF4-FFF2-40B4-BE49-F238E27FC236}">
              <a16:creationId xmlns:a16="http://schemas.microsoft.com/office/drawing/2014/main" id="{AA99D0F0-AE7E-47CA-9A94-9BB7ED52E633}"/>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48" name="Text Box 93">
          <a:extLst>
            <a:ext uri="{FF2B5EF4-FFF2-40B4-BE49-F238E27FC236}">
              <a16:creationId xmlns:a16="http://schemas.microsoft.com/office/drawing/2014/main" id="{83E8AC46-5E90-474B-9A0B-FA9A70F1F330}"/>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49" name="Text Box 94">
          <a:extLst>
            <a:ext uri="{FF2B5EF4-FFF2-40B4-BE49-F238E27FC236}">
              <a16:creationId xmlns:a16="http://schemas.microsoft.com/office/drawing/2014/main" id="{8236E67D-0C2C-4DB6-A000-9A291C18000E}"/>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50" name="Text Box 87">
          <a:extLst>
            <a:ext uri="{FF2B5EF4-FFF2-40B4-BE49-F238E27FC236}">
              <a16:creationId xmlns:a16="http://schemas.microsoft.com/office/drawing/2014/main" id="{8ACF765C-E04A-42F9-A395-F3E679FD4553}"/>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51" name="Text Box 88">
          <a:extLst>
            <a:ext uri="{FF2B5EF4-FFF2-40B4-BE49-F238E27FC236}">
              <a16:creationId xmlns:a16="http://schemas.microsoft.com/office/drawing/2014/main" id="{78221901-A6BE-4089-9088-C8195703436C}"/>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52" name="Text Box 89">
          <a:extLst>
            <a:ext uri="{FF2B5EF4-FFF2-40B4-BE49-F238E27FC236}">
              <a16:creationId xmlns:a16="http://schemas.microsoft.com/office/drawing/2014/main" id="{986CF6DE-9957-43C0-9999-2D40B1F5781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53" name="Text Box 90">
          <a:extLst>
            <a:ext uri="{FF2B5EF4-FFF2-40B4-BE49-F238E27FC236}">
              <a16:creationId xmlns:a16="http://schemas.microsoft.com/office/drawing/2014/main" id="{F19D6897-93D3-40AE-8E6A-F2A0DCFD8F15}"/>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54" name="Text Box 91">
          <a:extLst>
            <a:ext uri="{FF2B5EF4-FFF2-40B4-BE49-F238E27FC236}">
              <a16:creationId xmlns:a16="http://schemas.microsoft.com/office/drawing/2014/main" id="{5F73A7B1-CD77-4E91-949A-D7E28F772A54}"/>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55" name="Text Box 92">
          <a:extLst>
            <a:ext uri="{FF2B5EF4-FFF2-40B4-BE49-F238E27FC236}">
              <a16:creationId xmlns:a16="http://schemas.microsoft.com/office/drawing/2014/main" id="{27F421AE-21E6-438E-A74E-EBE03C1A1B00}"/>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56" name="Text Box 93">
          <a:extLst>
            <a:ext uri="{FF2B5EF4-FFF2-40B4-BE49-F238E27FC236}">
              <a16:creationId xmlns:a16="http://schemas.microsoft.com/office/drawing/2014/main" id="{9E833CF3-A5EF-4A1E-881C-7352158D8B1F}"/>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57" name="Text Box 94">
          <a:extLst>
            <a:ext uri="{FF2B5EF4-FFF2-40B4-BE49-F238E27FC236}">
              <a16:creationId xmlns:a16="http://schemas.microsoft.com/office/drawing/2014/main" id="{6E1F5F5F-0695-4C92-A624-01F89B991495}"/>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58" name="Text Box 87">
          <a:extLst>
            <a:ext uri="{FF2B5EF4-FFF2-40B4-BE49-F238E27FC236}">
              <a16:creationId xmlns:a16="http://schemas.microsoft.com/office/drawing/2014/main" id="{6A0067FF-F25E-4FD5-88B1-BE16F2F86220}"/>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59" name="Text Box 88">
          <a:extLst>
            <a:ext uri="{FF2B5EF4-FFF2-40B4-BE49-F238E27FC236}">
              <a16:creationId xmlns:a16="http://schemas.microsoft.com/office/drawing/2014/main" id="{4D6FF01F-6A12-4ACC-9D3E-0E2489891AE9}"/>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60" name="Text Box 89">
          <a:extLst>
            <a:ext uri="{FF2B5EF4-FFF2-40B4-BE49-F238E27FC236}">
              <a16:creationId xmlns:a16="http://schemas.microsoft.com/office/drawing/2014/main" id="{744D242C-92AD-4DA7-BF99-AA8AEA01B50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61" name="Text Box 90">
          <a:extLst>
            <a:ext uri="{FF2B5EF4-FFF2-40B4-BE49-F238E27FC236}">
              <a16:creationId xmlns:a16="http://schemas.microsoft.com/office/drawing/2014/main" id="{022059B1-D037-4E31-82D2-87963876A522}"/>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62" name="Text Box 91">
          <a:extLst>
            <a:ext uri="{FF2B5EF4-FFF2-40B4-BE49-F238E27FC236}">
              <a16:creationId xmlns:a16="http://schemas.microsoft.com/office/drawing/2014/main" id="{6A36715C-2FCB-415C-8FAE-3FBE79389CAD}"/>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63" name="Text Box 92">
          <a:extLst>
            <a:ext uri="{FF2B5EF4-FFF2-40B4-BE49-F238E27FC236}">
              <a16:creationId xmlns:a16="http://schemas.microsoft.com/office/drawing/2014/main" id="{4427423F-D578-4EAF-A660-CED5B8120C0F}"/>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64" name="Text Box 93">
          <a:extLst>
            <a:ext uri="{FF2B5EF4-FFF2-40B4-BE49-F238E27FC236}">
              <a16:creationId xmlns:a16="http://schemas.microsoft.com/office/drawing/2014/main" id="{AB1EF6F8-8FC8-45D9-A8F4-657E997E3561}"/>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65" name="Text Box 94">
          <a:extLst>
            <a:ext uri="{FF2B5EF4-FFF2-40B4-BE49-F238E27FC236}">
              <a16:creationId xmlns:a16="http://schemas.microsoft.com/office/drawing/2014/main" id="{C6618DA6-D0B1-4ECE-AF72-034A674AA3A5}"/>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66" name="Text Box 87">
          <a:extLst>
            <a:ext uri="{FF2B5EF4-FFF2-40B4-BE49-F238E27FC236}">
              <a16:creationId xmlns:a16="http://schemas.microsoft.com/office/drawing/2014/main" id="{A56191EA-91E0-448F-B2F2-EEE4291C715F}"/>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67" name="Text Box 88">
          <a:extLst>
            <a:ext uri="{FF2B5EF4-FFF2-40B4-BE49-F238E27FC236}">
              <a16:creationId xmlns:a16="http://schemas.microsoft.com/office/drawing/2014/main" id="{D94CC2DC-8BD1-4B88-9B45-6491A585DE58}"/>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68" name="Text Box 89">
          <a:extLst>
            <a:ext uri="{FF2B5EF4-FFF2-40B4-BE49-F238E27FC236}">
              <a16:creationId xmlns:a16="http://schemas.microsoft.com/office/drawing/2014/main" id="{B14A242B-6871-447E-9697-538646C6A156}"/>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69" name="Text Box 90">
          <a:extLst>
            <a:ext uri="{FF2B5EF4-FFF2-40B4-BE49-F238E27FC236}">
              <a16:creationId xmlns:a16="http://schemas.microsoft.com/office/drawing/2014/main" id="{66D06C67-99FF-426D-989D-C872D36D1727}"/>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70" name="Text Box 91">
          <a:extLst>
            <a:ext uri="{FF2B5EF4-FFF2-40B4-BE49-F238E27FC236}">
              <a16:creationId xmlns:a16="http://schemas.microsoft.com/office/drawing/2014/main" id="{3EFD49E7-54C9-4403-B651-979BBC45BC67}"/>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71" name="Text Box 92">
          <a:extLst>
            <a:ext uri="{FF2B5EF4-FFF2-40B4-BE49-F238E27FC236}">
              <a16:creationId xmlns:a16="http://schemas.microsoft.com/office/drawing/2014/main" id="{192AC6E0-ED9C-4A5D-B15B-035435647305}"/>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72" name="Text Box 93">
          <a:extLst>
            <a:ext uri="{FF2B5EF4-FFF2-40B4-BE49-F238E27FC236}">
              <a16:creationId xmlns:a16="http://schemas.microsoft.com/office/drawing/2014/main" id="{FFC8D52B-4ED7-4A4D-889E-1AE6D8CB883E}"/>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73" name="Text Box 94">
          <a:extLst>
            <a:ext uri="{FF2B5EF4-FFF2-40B4-BE49-F238E27FC236}">
              <a16:creationId xmlns:a16="http://schemas.microsoft.com/office/drawing/2014/main" id="{71C88ACE-D009-4157-BF18-34DB3EC33A18}"/>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74" name="Text Box 87">
          <a:extLst>
            <a:ext uri="{FF2B5EF4-FFF2-40B4-BE49-F238E27FC236}">
              <a16:creationId xmlns:a16="http://schemas.microsoft.com/office/drawing/2014/main" id="{5DFDF262-DFCC-4D8B-AEBB-F0C3EEC62A48}"/>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75" name="Text Box 88">
          <a:extLst>
            <a:ext uri="{FF2B5EF4-FFF2-40B4-BE49-F238E27FC236}">
              <a16:creationId xmlns:a16="http://schemas.microsoft.com/office/drawing/2014/main" id="{156A68C6-808C-40F4-85C0-6F0EB44F157F}"/>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76" name="Text Box 89">
          <a:extLst>
            <a:ext uri="{FF2B5EF4-FFF2-40B4-BE49-F238E27FC236}">
              <a16:creationId xmlns:a16="http://schemas.microsoft.com/office/drawing/2014/main" id="{38B5352A-E4FD-404B-AF74-D51AC0427D61}"/>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77" name="Text Box 90">
          <a:extLst>
            <a:ext uri="{FF2B5EF4-FFF2-40B4-BE49-F238E27FC236}">
              <a16:creationId xmlns:a16="http://schemas.microsoft.com/office/drawing/2014/main" id="{C2E38A6C-AAD4-4A89-A123-9A98A8BC1027}"/>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78" name="Text Box 91">
          <a:extLst>
            <a:ext uri="{FF2B5EF4-FFF2-40B4-BE49-F238E27FC236}">
              <a16:creationId xmlns:a16="http://schemas.microsoft.com/office/drawing/2014/main" id="{C9FD42AA-2389-4E90-8160-964528EB10DB}"/>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79" name="Text Box 92">
          <a:extLst>
            <a:ext uri="{FF2B5EF4-FFF2-40B4-BE49-F238E27FC236}">
              <a16:creationId xmlns:a16="http://schemas.microsoft.com/office/drawing/2014/main" id="{E4D22980-7F73-4483-8DDB-EFD7D66DD423}"/>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80" name="Text Box 93">
          <a:extLst>
            <a:ext uri="{FF2B5EF4-FFF2-40B4-BE49-F238E27FC236}">
              <a16:creationId xmlns:a16="http://schemas.microsoft.com/office/drawing/2014/main" id="{26100D2D-122E-4AB0-A22A-7245F7F47AC6}"/>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81" name="Text Box 94">
          <a:extLst>
            <a:ext uri="{FF2B5EF4-FFF2-40B4-BE49-F238E27FC236}">
              <a16:creationId xmlns:a16="http://schemas.microsoft.com/office/drawing/2014/main" id="{2913A3EF-BA1B-4E8A-AB36-094D7732830F}"/>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82" name="Text Box 87">
          <a:extLst>
            <a:ext uri="{FF2B5EF4-FFF2-40B4-BE49-F238E27FC236}">
              <a16:creationId xmlns:a16="http://schemas.microsoft.com/office/drawing/2014/main" id="{CF8CABA1-2040-4E4A-85C4-0D9E20C43338}"/>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83" name="Text Box 88">
          <a:extLst>
            <a:ext uri="{FF2B5EF4-FFF2-40B4-BE49-F238E27FC236}">
              <a16:creationId xmlns:a16="http://schemas.microsoft.com/office/drawing/2014/main" id="{A885FBB7-5120-48EE-8C52-BDD9A90C3A4D}"/>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84" name="Text Box 89">
          <a:extLst>
            <a:ext uri="{FF2B5EF4-FFF2-40B4-BE49-F238E27FC236}">
              <a16:creationId xmlns:a16="http://schemas.microsoft.com/office/drawing/2014/main" id="{4DE522A3-8A10-4207-9F64-443A4570654E}"/>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85" name="Text Box 90">
          <a:extLst>
            <a:ext uri="{FF2B5EF4-FFF2-40B4-BE49-F238E27FC236}">
              <a16:creationId xmlns:a16="http://schemas.microsoft.com/office/drawing/2014/main" id="{467F22E0-93BE-4BE3-8932-EA496558FD41}"/>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86" name="Text Box 91">
          <a:extLst>
            <a:ext uri="{FF2B5EF4-FFF2-40B4-BE49-F238E27FC236}">
              <a16:creationId xmlns:a16="http://schemas.microsoft.com/office/drawing/2014/main" id="{73F3FED2-70FD-4F22-9029-C8ACBFBD390A}"/>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87" name="Text Box 92">
          <a:extLst>
            <a:ext uri="{FF2B5EF4-FFF2-40B4-BE49-F238E27FC236}">
              <a16:creationId xmlns:a16="http://schemas.microsoft.com/office/drawing/2014/main" id="{C26786ED-D965-46E9-B7C9-BE33BC1B01DE}"/>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88" name="Text Box 93">
          <a:extLst>
            <a:ext uri="{FF2B5EF4-FFF2-40B4-BE49-F238E27FC236}">
              <a16:creationId xmlns:a16="http://schemas.microsoft.com/office/drawing/2014/main" id="{CA556064-9488-400C-BBEF-2F925BC89401}"/>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89" name="Text Box 94">
          <a:extLst>
            <a:ext uri="{FF2B5EF4-FFF2-40B4-BE49-F238E27FC236}">
              <a16:creationId xmlns:a16="http://schemas.microsoft.com/office/drawing/2014/main" id="{75484AE4-AA9F-42F8-9DCF-F1EC34A8AC74}"/>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90" name="Text Box 87">
          <a:extLst>
            <a:ext uri="{FF2B5EF4-FFF2-40B4-BE49-F238E27FC236}">
              <a16:creationId xmlns:a16="http://schemas.microsoft.com/office/drawing/2014/main" id="{87C2DEFF-2CD2-4B3E-A9ED-F186F31D5283}"/>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91" name="Text Box 88">
          <a:extLst>
            <a:ext uri="{FF2B5EF4-FFF2-40B4-BE49-F238E27FC236}">
              <a16:creationId xmlns:a16="http://schemas.microsoft.com/office/drawing/2014/main" id="{EE58F1C3-51C5-4443-AF24-A6A8AE119F96}"/>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92" name="Text Box 89">
          <a:extLst>
            <a:ext uri="{FF2B5EF4-FFF2-40B4-BE49-F238E27FC236}">
              <a16:creationId xmlns:a16="http://schemas.microsoft.com/office/drawing/2014/main" id="{CC5D8B53-2308-4175-AE18-8431443FFF3D}"/>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93" name="Text Box 90">
          <a:extLst>
            <a:ext uri="{FF2B5EF4-FFF2-40B4-BE49-F238E27FC236}">
              <a16:creationId xmlns:a16="http://schemas.microsoft.com/office/drawing/2014/main" id="{4FE73FAB-AD6D-47DF-941E-5E9BCB480DBD}"/>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94" name="Text Box 91">
          <a:extLst>
            <a:ext uri="{FF2B5EF4-FFF2-40B4-BE49-F238E27FC236}">
              <a16:creationId xmlns:a16="http://schemas.microsoft.com/office/drawing/2014/main" id="{1C70851C-7554-41FD-994C-E28C80F78F5B}"/>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95" name="Text Box 92">
          <a:extLst>
            <a:ext uri="{FF2B5EF4-FFF2-40B4-BE49-F238E27FC236}">
              <a16:creationId xmlns:a16="http://schemas.microsoft.com/office/drawing/2014/main" id="{A4E5B020-ACF7-4B77-AD36-7B5A405E3C95}"/>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96" name="Text Box 93">
          <a:extLst>
            <a:ext uri="{FF2B5EF4-FFF2-40B4-BE49-F238E27FC236}">
              <a16:creationId xmlns:a16="http://schemas.microsoft.com/office/drawing/2014/main" id="{47132FE3-5FD0-4A88-98DB-D43FAC19FD73}"/>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97" name="Text Box 94">
          <a:extLst>
            <a:ext uri="{FF2B5EF4-FFF2-40B4-BE49-F238E27FC236}">
              <a16:creationId xmlns:a16="http://schemas.microsoft.com/office/drawing/2014/main" id="{F33FA070-EC9A-448F-A5D3-8291D00B04AC}"/>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98" name="Text Box 87">
          <a:extLst>
            <a:ext uri="{FF2B5EF4-FFF2-40B4-BE49-F238E27FC236}">
              <a16:creationId xmlns:a16="http://schemas.microsoft.com/office/drawing/2014/main" id="{A2BE33D0-1E1E-4623-940B-4202AA7D0F5E}"/>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99" name="Text Box 88">
          <a:extLst>
            <a:ext uri="{FF2B5EF4-FFF2-40B4-BE49-F238E27FC236}">
              <a16:creationId xmlns:a16="http://schemas.microsoft.com/office/drawing/2014/main" id="{DDEEA536-FA90-459B-A25A-97B10180A2A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00" name="Text Box 89">
          <a:extLst>
            <a:ext uri="{FF2B5EF4-FFF2-40B4-BE49-F238E27FC236}">
              <a16:creationId xmlns:a16="http://schemas.microsoft.com/office/drawing/2014/main" id="{A9C105A9-79B0-4553-8B6A-7E8458CA20BC}"/>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01" name="Text Box 90">
          <a:extLst>
            <a:ext uri="{FF2B5EF4-FFF2-40B4-BE49-F238E27FC236}">
              <a16:creationId xmlns:a16="http://schemas.microsoft.com/office/drawing/2014/main" id="{9B5FE6ED-1BD0-4615-ABF3-5107A4A8B3B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02" name="Text Box 91">
          <a:extLst>
            <a:ext uri="{FF2B5EF4-FFF2-40B4-BE49-F238E27FC236}">
              <a16:creationId xmlns:a16="http://schemas.microsoft.com/office/drawing/2014/main" id="{A16091B9-4297-47BB-A494-3016CD82E9CB}"/>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03" name="Text Box 92">
          <a:extLst>
            <a:ext uri="{FF2B5EF4-FFF2-40B4-BE49-F238E27FC236}">
              <a16:creationId xmlns:a16="http://schemas.microsoft.com/office/drawing/2014/main" id="{1997884C-821E-44DE-8376-840428770A51}"/>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04" name="Text Box 93">
          <a:extLst>
            <a:ext uri="{FF2B5EF4-FFF2-40B4-BE49-F238E27FC236}">
              <a16:creationId xmlns:a16="http://schemas.microsoft.com/office/drawing/2014/main" id="{D3ED4FE3-E9D1-44DA-B277-21E02DFB05C9}"/>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05" name="Text Box 94">
          <a:extLst>
            <a:ext uri="{FF2B5EF4-FFF2-40B4-BE49-F238E27FC236}">
              <a16:creationId xmlns:a16="http://schemas.microsoft.com/office/drawing/2014/main" id="{4A07590F-E1F4-4CEC-8FDF-3DDA51674CAD}"/>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06" name="Text Box 87">
          <a:extLst>
            <a:ext uri="{FF2B5EF4-FFF2-40B4-BE49-F238E27FC236}">
              <a16:creationId xmlns:a16="http://schemas.microsoft.com/office/drawing/2014/main" id="{99E2B0B0-12F7-48A3-84AE-A477D9F281D1}"/>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07" name="Text Box 88">
          <a:extLst>
            <a:ext uri="{FF2B5EF4-FFF2-40B4-BE49-F238E27FC236}">
              <a16:creationId xmlns:a16="http://schemas.microsoft.com/office/drawing/2014/main" id="{EE9B1EDB-A220-405D-AF7A-238DDFCBB41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08" name="Text Box 89">
          <a:extLst>
            <a:ext uri="{FF2B5EF4-FFF2-40B4-BE49-F238E27FC236}">
              <a16:creationId xmlns:a16="http://schemas.microsoft.com/office/drawing/2014/main" id="{EF60095B-5FAB-4505-BBA5-B49B6BC6D882}"/>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09" name="Text Box 90">
          <a:extLst>
            <a:ext uri="{FF2B5EF4-FFF2-40B4-BE49-F238E27FC236}">
              <a16:creationId xmlns:a16="http://schemas.microsoft.com/office/drawing/2014/main" id="{F10DABAA-10DE-412B-AAF6-05D4303D7A09}"/>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10" name="Text Box 91">
          <a:extLst>
            <a:ext uri="{FF2B5EF4-FFF2-40B4-BE49-F238E27FC236}">
              <a16:creationId xmlns:a16="http://schemas.microsoft.com/office/drawing/2014/main" id="{A129C8BB-A5A8-46B6-A882-CCF5CB325269}"/>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11" name="Text Box 92">
          <a:extLst>
            <a:ext uri="{FF2B5EF4-FFF2-40B4-BE49-F238E27FC236}">
              <a16:creationId xmlns:a16="http://schemas.microsoft.com/office/drawing/2014/main" id="{D6EC51A9-4085-42DF-BDE6-9A52D0C144D9}"/>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12" name="Text Box 93">
          <a:extLst>
            <a:ext uri="{FF2B5EF4-FFF2-40B4-BE49-F238E27FC236}">
              <a16:creationId xmlns:a16="http://schemas.microsoft.com/office/drawing/2014/main" id="{A83AB54C-CE1A-46DE-A1BE-F5CDFAF072ED}"/>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13" name="Text Box 94">
          <a:extLst>
            <a:ext uri="{FF2B5EF4-FFF2-40B4-BE49-F238E27FC236}">
              <a16:creationId xmlns:a16="http://schemas.microsoft.com/office/drawing/2014/main" id="{DE40B2EB-6157-4668-AF0B-A30B3CA89A89}"/>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14" name="Text Box 87">
          <a:extLst>
            <a:ext uri="{FF2B5EF4-FFF2-40B4-BE49-F238E27FC236}">
              <a16:creationId xmlns:a16="http://schemas.microsoft.com/office/drawing/2014/main" id="{1CDD2F66-30C1-4A95-A4B2-7FA1F5E99DB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15" name="Text Box 88">
          <a:extLst>
            <a:ext uri="{FF2B5EF4-FFF2-40B4-BE49-F238E27FC236}">
              <a16:creationId xmlns:a16="http://schemas.microsoft.com/office/drawing/2014/main" id="{A7BE0DBF-FB52-4EDF-AA91-D46CBD6F019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16" name="Text Box 89">
          <a:extLst>
            <a:ext uri="{FF2B5EF4-FFF2-40B4-BE49-F238E27FC236}">
              <a16:creationId xmlns:a16="http://schemas.microsoft.com/office/drawing/2014/main" id="{26106E1A-4F1A-44FB-995A-1C9292BA2A25}"/>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17" name="Text Box 90">
          <a:extLst>
            <a:ext uri="{FF2B5EF4-FFF2-40B4-BE49-F238E27FC236}">
              <a16:creationId xmlns:a16="http://schemas.microsoft.com/office/drawing/2014/main" id="{1DDE3AF8-0949-4BFB-B3FF-9438387D1D0A}"/>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18" name="Text Box 91">
          <a:extLst>
            <a:ext uri="{FF2B5EF4-FFF2-40B4-BE49-F238E27FC236}">
              <a16:creationId xmlns:a16="http://schemas.microsoft.com/office/drawing/2014/main" id="{E318F6F3-8BA5-41BD-81D1-59D4C0E9813C}"/>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19" name="Text Box 92">
          <a:extLst>
            <a:ext uri="{FF2B5EF4-FFF2-40B4-BE49-F238E27FC236}">
              <a16:creationId xmlns:a16="http://schemas.microsoft.com/office/drawing/2014/main" id="{A0008593-B234-42F2-B253-338B5DBDB496}"/>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20" name="Text Box 93">
          <a:extLst>
            <a:ext uri="{FF2B5EF4-FFF2-40B4-BE49-F238E27FC236}">
              <a16:creationId xmlns:a16="http://schemas.microsoft.com/office/drawing/2014/main" id="{70B03620-DAB5-4011-B4BE-41CA77259DEF}"/>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21" name="Text Box 94">
          <a:extLst>
            <a:ext uri="{FF2B5EF4-FFF2-40B4-BE49-F238E27FC236}">
              <a16:creationId xmlns:a16="http://schemas.microsoft.com/office/drawing/2014/main" id="{2DAB8382-86C8-4BAE-9832-3C2201514A9C}"/>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22" name="Text Box 87">
          <a:extLst>
            <a:ext uri="{FF2B5EF4-FFF2-40B4-BE49-F238E27FC236}">
              <a16:creationId xmlns:a16="http://schemas.microsoft.com/office/drawing/2014/main" id="{30B2163C-ACF4-469C-BC30-5044C7988BCF}"/>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23" name="Text Box 88">
          <a:extLst>
            <a:ext uri="{FF2B5EF4-FFF2-40B4-BE49-F238E27FC236}">
              <a16:creationId xmlns:a16="http://schemas.microsoft.com/office/drawing/2014/main" id="{912E95AC-7B45-4DD0-9787-9274F1CA761E}"/>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24" name="Text Box 89">
          <a:extLst>
            <a:ext uri="{FF2B5EF4-FFF2-40B4-BE49-F238E27FC236}">
              <a16:creationId xmlns:a16="http://schemas.microsoft.com/office/drawing/2014/main" id="{7315E11A-21B6-4F96-85E6-FE71FC63F739}"/>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25" name="Text Box 90">
          <a:extLst>
            <a:ext uri="{FF2B5EF4-FFF2-40B4-BE49-F238E27FC236}">
              <a16:creationId xmlns:a16="http://schemas.microsoft.com/office/drawing/2014/main" id="{38124F0A-A2F6-4BAE-9421-E5F258C9EEA8}"/>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26" name="Text Box 91">
          <a:extLst>
            <a:ext uri="{FF2B5EF4-FFF2-40B4-BE49-F238E27FC236}">
              <a16:creationId xmlns:a16="http://schemas.microsoft.com/office/drawing/2014/main" id="{0140BC62-1F2C-4D82-BF50-6BF1BE327B95}"/>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27" name="Text Box 92">
          <a:extLst>
            <a:ext uri="{FF2B5EF4-FFF2-40B4-BE49-F238E27FC236}">
              <a16:creationId xmlns:a16="http://schemas.microsoft.com/office/drawing/2014/main" id="{F15743D1-8A92-4AC5-A2FD-64C1954FE476}"/>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28" name="Text Box 93">
          <a:extLst>
            <a:ext uri="{FF2B5EF4-FFF2-40B4-BE49-F238E27FC236}">
              <a16:creationId xmlns:a16="http://schemas.microsoft.com/office/drawing/2014/main" id="{2712C1A3-E88A-4906-8F03-C7C42A2F6522}"/>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29" name="Text Box 94">
          <a:extLst>
            <a:ext uri="{FF2B5EF4-FFF2-40B4-BE49-F238E27FC236}">
              <a16:creationId xmlns:a16="http://schemas.microsoft.com/office/drawing/2014/main" id="{59047F75-8850-46ED-8064-7D73843F46B5}"/>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30" name="Text Box 87">
          <a:extLst>
            <a:ext uri="{FF2B5EF4-FFF2-40B4-BE49-F238E27FC236}">
              <a16:creationId xmlns:a16="http://schemas.microsoft.com/office/drawing/2014/main" id="{A4EAC055-04C5-48CA-B408-5145EDCC2F3B}"/>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31" name="Text Box 88">
          <a:extLst>
            <a:ext uri="{FF2B5EF4-FFF2-40B4-BE49-F238E27FC236}">
              <a16:creationId xmlns:a16="http://schemas.microsoft.com/office/drawing/2014/main" id="{F659DC7B-A749-427C-AA9C-56B8A02052F5}"/>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32" name="Text Box 89">
          <a:extLst>
            <a:ext uri="{FF2B5EF4-FFF2-40B4-BE49-F238E27FC236}">
              <a16:creationId xmlns:a16="http://schemas.microsoft.com/office/drawing/2014/main" id="{FE24A9AB-CDA5-440B-8958-708B4673BB71}"/>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33" name="Text Box 90">
          <a:extLst>
            <a:ext uri="{FF2B5EF4-FFF2-40B4-BE49-F238E27FC236}">
              <a16:creationId xmlns:a16="http://schemas.microsoft.com/office/drawing/2014/main" id="{8586ACE6-B489-4244-8AD2-5CEB574561CD}"/>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34" name="Text Box 91">
          <a:extLst>
            <a:ext uri="{FF2B5EF4-FFF2-40B4-BE49-F238E27FC236}">
              <a16:creationId xmlns:a16="http://schemas.microsoft.com/office/drawing/2014/main" id="{95B67178-FF0B-4147-8D6E-1FC1FDF3BC06}"/>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35" name="Text Box 92">
          <a:extLst>
            <a:ext uri="{FF2B5EF4-FFF2-40B4-BE49-F238E27FC236}">
              <a16:creationId xmlns:a16="http://schemas.microsoft.com/office/drawing/2014/main" id="{002CA33F-2E86-4048-8178-492963D47D2E}"/>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36" name="Text Box 93">
          <a:extLst>
            <a:ext uri="{FF2B5EF4-FFF2-40B4-BE49-F238E27FC236}">
              <a16:creationId xmlns:a16="http://schemas.microsoft.com/office/drawing/2014/main" id="{E1DE7B89-D8F6-4687-93C1-B21BD9CA6460}"/>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37" name="Text Box 94">
          <a:extLst>
            <a:ext uri="{FF2B5EF4-FFF2-40B4-BE49-F238E27FC236}">
              <a16:creationId xmlns:a16="http://schemas.microsoft.com/office/drawing/2014/main" id="{227A9E00-A7F2-4E6C-A338-9068095C7BAD}"/>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38" name="Text Box 87">
          <a:extLst>
            <a:ext uri="{FF2B5EF4-FFF2-40B4-BE49-F238E27FC236}">
              <a16:creationId xmlns:a16="http://schemas.microsoft.com/office/drawing/2014/main" id="{876F511E-D8DB-456B-B397-C88B5882676B}"/>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39" name="Text Box 88">
          <a:extLst>
            <a:ext uri="{FF2B5EF4-FFF2-40B4-BE49-F238E27FC236}">
              <a16:creationId xmlns:a16="http://schemas.microsoft.com/office/drawing/2014/main" id="{31197583-EAAD-49D2-8E60-FC7933CB6A2C}"/>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40" name="Text Box 89">
          <a:extLst>
            <a:ext uri="{FF2B5EF4-FFF2-40B4-BE49-F238E27FC236}">
              <a16:creationId xmlns:a16="http://schemas.microsoft.com/office/drawing/2014/main" id="{3FED6A45-723D-466B-8083-577DA9A1EB93}"/>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184700</xdr:rowOff>
    </xdr:to>
    <xdr:sp macro="" textlink="">
      <xdr:nvSpPr>
        <xdr:cNvPr id="141" name="Text Box 90">
          <a:extLst>
            <a:ext uri="{FF2B5EF4-FFF2-40B4-BE49-F238E27FC236}">
              <a16:creationId xmlns:a16="http://schemas.microsoft.com/office/drawing/2014/main" id="{8C1CEA2D-2F9A-420B-BF21-3CCD1D96C174}"/>
            </a:ext>
          </a:extLst>
        </xdr:cNvPr>
        <xdr:cNvSpPr txBox="1">
          <a:spLocks noChangeArrowheads="1"/>
        </xdr:cNvSpPr>
      </xdr:nvSpPr>
      <xdr:spPr bwMode="auto">
        <a:xfrm>
          <a:off x="4191000"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42" name="Text Box 91">
          <a:extLst>
            <a:ext uri="{FF2B5EF4-FFF2-40B4-BE49-F238E27FC236}">
              <a16:creationId xmlns:a16="http://schemas.microsoft.com/office/drawing/2014/main" id="{A89C37D1-9F9B-4DC7-B65A-CAB976F4624B}"/>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43" name="Text Box 92">
          <a:extLst>
            <a:ext uri="{FF2B5EF4-FFF2-40B4-BE49-F238E27FC236}">
              <a16:creationId xmlns:a16="http://schemas.microsoft.com/office/drawing/2014/main" id="{8BA7E08C-57DA-4388-A41D-C9BF6E472D3A}"/>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44" name="Text Box 93">
          <a:extLst>
            <a:ext uri="{FF2B5EF4-FFF2-40B4-BE49-F238E27FC236}">
              <a16:creationId xmlns:a16="http://schemas.microsoft.com/office/drawing/2014/main" id="{BCE7121A-EE1E-4D02-A188-FDD0C9567805}"/>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184700</xdr:rowOff>
    </xdr:to>
    <xdr:sp macro="" textlink="">
      <xdr:nvSpPr>
        <xdr:cNvPr id="145" name="Text Box 94">
          <a:extLst>
            <a:ext uri="{FF2B5EF4-FFF2-40B4-BE49-F238E27FC236}">
              <a16:creationId xmlns:a16="http://schemas.microsoft.com/office/drawing/2014/main" id="{6C85B409-CACC-4EBE-923F-C521D53E541D}"/>
            </a:ext>
          </a:extLst>
        </xdr:cNvPr>
        <xdr:cNvSpPr txBox="1">
          <a:spLocks noChangeArrowheads="1"/>
        </xdr:cNvSpPr>
      </xdr:nvSpPr>
      <xdr:spPr bwMode="auto">
        <a:xfrm>
          <a:off x="4791075" y="27784425"/>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46" name="Text Box 87">
          <a:extLst>
            <a:ext uri="{FF2B5EF4-FFF2-40B4-BE49-F238E27FC236}">
              <a16:creationId xmlns:a16="http://schemas.microsoft.com/office/drawing/2014/main" id="{917A5F02-7B1A-4D4B-9508-525ED7DE0307}"/>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47" name="Text Box 88">
          <a:extLst>
            <a:ext uri="{FF2B5EF4-FFF2-40B4-BE49-F238E27FC236}">
              <a16:creationId xmlns:a16="http://schemas.microsoft.com/office/drawing/2014/main" id="{7C26CDA9-D37C-431F-9CE9-B190A1BE4594}"/>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48" name="Text Box 89">
          <a:extLst>
            <a:ext uri="{FF2B5EF4-FFF2-40B4-BE49-F238E27FC236}">
              <a16:creationId xmlns:a16="http://schemas.microsoft.com/office/drawing/2014/main" id="{8DB77734-2493-4975-962C-7B14678412FC}"/>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49" name="Text Box 90">
          <a:extLst>
            <a:ext uri="{FF2B5EF4-FFF2-40B4-BE49-F238E27FC236}">
              <a16:creationId xmlns:a16="http://schemas.microsoft.com/office/drawing/2014/main" id="{F6568128-77C0-405B-803D-1466276D4DCF}"/>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50" name="Text Box 91">
          <a:extLst>
            <a:ext uri="{FF2B5EF4-FFF2-40B4-BE49-F238E27FC236}">
              <a16:creationId xmlns:a16="http://schemas.microsoft.com/office/drawing/2014/main" id="{DF1F159A-3219-4AB8-AFD6-0129638523A0}"/>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51" name="Text Box 92">
          <a:extLst>
            <a:ext uri="{FF2B5EF4-FFF2-40B4-BE49-F238E27FC236}">
              <a16:creationId xmlns:a16="http://schemas.microsoft.com/office/drawing/2014/main" id="{B2511A0B-A1E5-48AF-8147-5B2BCD4BF88D}"/>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52" name="Text Box 93">
          <a:extLst>
            <a:ext uri="{FF2B5EF4-FFF2-40B4-BE49-F238E27FC236}">
              <a16:creationId xmlns:a16="http://schemas.microsoft.com/office/drawing/2014/main" id="{476857B0-3621-4665-BEB6-38D19324E919}"/>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53" name="Text Box 94">
          <a:extLst>
            <a:ext uri="{FF2B5EF4-FFF2-40B4-BE49-F238E27FC236}">
              <a16:creationId xmlns:a16="http://schemas.microsoft.com/office/drawing/2014/main" id="{1E90F7E7-F1F0-4803-BFE9-F7FF936377C7}"/>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54" name="Text Box 87">
          <a:extLst>
            <a:ext uri="{FF2B5EF4-FFF2-40B4-BE49-F238E27FC236}">
              <a16:creationId xmlns:a16="http://schemas.microsoft.com/office/drawing/2014/main" id="{6F5F2C80-D85E-456F-BDF4-B037FC2A064C}"/>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55" name="Text Box 88">
          <a:extLst>
            <a:ext uri="{FF2B5EF4-FFF2-40B4-BE49-F238E27FC236}">
              <a16:creationId xmlns:a16="http://schemas.microsoft.com/office/drawing/2014/main" id="{58906912-AB8F-4D7E-B9A9-0D19E423B909}"/>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56" name="Text Box 89">
          <a:extLst>
            <a:ext uri="{FF2B5EF4-FFF2-40B4-BE49-F238E27FC236}">
              <a16:creationId xmlns:a16="http://schemas.microsoft.com/office/drawing/2014/main" id="{E9A63323-433F-40EC-8016-6C1F82D1D2E9}"/>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57" name="Text Box 90">
          <a:extLst>
            <a:ext uri="{FF2B5EF4-FFF2-40B4-BE49-F238E27FC236}">
              <a16:creationId xmlns:a16="http://schemas.microsoft.com/office/drawing/2014/main" id="{A9952E59-1F0E-4996-B632-B3EEFE56BE25}"/>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58" name="Text Box 91">
          <a:extLst>
            <a:ext uri="{FF2B5EF4-FFF2-40B4-BE49-F238E27FC236}">
              <a16:creationId xmlns:a16="http://schemas.microsoft.com/office/drawing/2014/main" id="{A6F1B808-AEC0-4CBC-A330-4A438D78127D}"/>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59" name="Text Box 92">
          <a:extLst>
            <a:ext uri="{FF2B5EF4-FFF2-40B4-BE49-F238E27FC236}">
              <a16:creationId xmlns:a16="http://schemas.microsoft.com/office/drawing/2014/main" id="{346A68A5-A296-4AD0-B108-1968774712E6}"/>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60" name="Text Box 93">
          <a:extLst>
            <a:ext uri="{FF2B5EF4-FFF2-40B4-BE49-F238E27FC236}">
              <a16:creationId xmlns:a16="http://schemas.microsoft.com/office/drawing/2014/main" id="{41C4628F-650D-4D07-B744-60409390B45E}"/>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61" name="Text Box 94">
          <a:extLst>
            <a:ext uri="{FF2B5EF4-FFF2-40B4-BE49-F238E27FC236}">
              <a16:creationId xmlns:a16="http://schemas.microsoft.com/office/drawing/2014/main" id="{AD3742DB-6731-4395-9FB0-0E3B3F1962F4}"/>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62" name="Text Box 87">
          <a:extLst>
            <a:ext uri="{FF2B5EF4-FFF2-40B4-BE49-F238E27FC236}">
              <a16:creationId xmlns:a16="http://schemas.microsoft.com/office/drawing/2014/main" id="{669E0E7D-5F26-4C0D-8DA0-B921BBC33584}"/>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63" name="Text Box 88">
          <a:extLst>
            <a:ext uri="{FF2B5EF4-FFF2-40B4-BE49-F238E27FC236}">
              <a16:creationId xmlns:a16="http://schemas.microsoft.com/office/drawing/2014/main" id="{5CB8FD20-DF82-4497-AE17-F39E6417BA15}"/>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64" name="Text Box 89">
          <a:extLst>
            <a:ext uri="{FF2B5EF4-FFF2-40B4-BE49-F238E27FC236}">
              <a16:creationId xmlns:a16="http://schemas.microsoft.com/office/drawing/2014/main" id="{D03FC15C-16EF-45C0-9ED7-A255DAA7E573}"/>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65" name="Text Box 90">
          <a:extLst>
            <a:ext uri="{FF2B5EF4-FFF2-40B4-BE49-F238E27FC236}">
              <a16:creationId xmlns:a16="http://schemas.microsoft.com/office/drawing/2014/main" id="{E7515357-2052-496D-8D81-4B52BC74F4C6}"/>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66" name="Text Box 91">
          <a:extLst>
            <a:ext uri="{FF2B5EF4-FFF2-40B4-BE49-F238E27FC236}">
              <a16:creationId xmlns:a16="http://schemas.microsoft.com/office/drawing/2014/main" id="{5545964C-9C05-4BC9-8E9C-48E9CFAC40FA}"/>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67" name="Text Box 92">
          <a:extLst>
            <a:ext uri="{FF2B5EF4-FFF2-40B4-BE49-F238E27FC236}">
              <a16:creationId xmlns:a16="http://schemas.microsoft.com/office/drawing/2014/main" id="{8980DBE7-2791-4770-A2A4-55E09443BE7E}"/>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68" name="Text Box 93">
          <a:extLst>
            <a:ext uri="{FF2B5EF4-FFF2-40B4-BE49-F238E27FC236}">
              <a16:creationId xmlns:a16="http://schemas.microsoft.com/office/drawing/2014/main" id="{758A1B18-9420-49DD-AE71-232E13F73F55}"/>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69" name="Text Box 94">
          <a:extLst>
            <a:ext uri="{FF2B5EF4-FFF2-40B4-BE49-F238E27FC236}">
              <a16:creationId xmlns:a16="http://schemas.microsoft.com/office/drawing/2014/main" id="{47AFF812-5AFD-4581-BAAA-DE7D45FEF121}"/>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70" name="Text Box 87">
          <a:extLst>
            <a:ext uri="{FF2B5EF4-FFF2-40B4-BE49-F238E27FC236}">
              <a16:creationId xmlns:a16="http://schemas.microsoft.com/office/drawing/2014/main" id="{C5F88E0C-82F6-468B-8705-67593DD469A8}"/>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71" name="Text Box 88">
          <a:extLst>
            <a:ext uri="{FF2B5EF4-FFF2-40B4-BE49-F238E27FC236}">
              <a16:creationId xmlns:a16="http://schemas.microsoft.com/office/drawing/2014/main" id="{88EB0455-CDCB-49BB-B2EF-989E20D1ADD9}"/>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72" name="Text Box 89">
          <a:extLst>
            <a:ext uri="{FF2B5EF4-FFF2-40B4-BE49-F238E27FC236}">
              <a16:creationId xmlns:a16="http://schemas.microsoft.com/office/drawing/2014/main" id="{4F9B9991-B9C3-4A70-BA58-A5E4D321A167}"/>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73" name="Text Box 90">
          <a:extLst>
            <a:ext uri="{FF2B5EF4-FFF2-40B4-BE49-F238E27FC236}">
              <a16:creationId xmlns:a16="http://schemas.microsoft.com/office/drawing/2014/main" id="{047B7F26-C9AA-4801-9E2C-3ECEB08C982D}"/>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74" name="Text Box 91">
          <a:extLst>
            <a:ext uri="{FF2B5EF4-FFF2-40B4-BE49-F238E27FC236}">
              <a16:creationId xmlns:a16="http://schemas.microsoft.com/office/drawing/2014/main" id="{386F8551-21A7-467B-B328-C3240FB76916}"/>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75" name="Text Box 92">
          <a:extLst>
            <a:ext uri="{FF2B5EF4-FFF2-40B4-BE49-F238E27FC236}">
              <a16:creationId xmlns:a16="http://schemas.microsoft.com/office/drawing/2014/main" id="{69B1C8D2-05EC-4C6D-AF6A-3E48BC2830F9}"/>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76" name="Text Box 93">
          <a:extLst>
            <a:ext uri="{FF2B5EF4-FFF2-40B4-BE49-F238E27FC236}">
              <a16:creationId xmlns:a16="http://schemas.microsoft.com/office/drawing/2014/main" id="{7715F1FF-4410-497B-8F0A-3B5983EF281C}"/>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77" name="Text Box 94">
          <a:extLst>
            <a:ext uri="{FF2B5EF4-FFF2-40B4-BE49-F238E27FC236}">
              <a16:creationId xmlns:a16="http://schemas.microsoft.com/office/drawing/2014/main" id="{8CCF5B85-F602-4DA0-9171-01489F9384B5}"/>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78" name="Text Box 87">
          <a:extLst>
            <a:ext uri="{FF2B5EF4-FFF2-40B4-BE49-F238E27FC236}">
              <a16:creationId xmlns:a16="http://schemas.microsoft.com/office/drawing/2014/main" id="{ACFDDABB-520F-4C7A-BF19-92A10695E5BE}"/>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79" name="Text Box 88">
          <a:extLst>
            <a:ext uri="{FF2B5EF4-FFF2-40B4-BE49-F238E27FC236}">
              <a16:creationId xmlns:a16="http://schemas.microsoft.com/office/drawing/2014/main" id="{C6D804AD-E717-4572-859A-FE3D52CC0238}"/>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80" name="Text Box 89">
          <a:extLst>
            <a:ext uri="{FF2B5EF4-FFF2-40B4-BE49-F238E27FC236}">
              <a16:creationId xmlns:a16="http://schemas.microsoft.com/office/drawing/2014/main" id="{66E9EF5E-F5B5-4D42-91F7-C3CE502950EF}"/>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81" name="Text Box 90">
          <a:extLst>
            <a:ext uri="{FF2B5EF4-FFF2-40B4-BE49-F238E27FC236}">
              <a16:creationId xmlns:a16="http://schemas.microsoft.com/office/drawing/2014/main" id="{78AFFE0F-803B-478E-8841-3F3FC98AFF15}"/>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82" name="Text Box 91">
          <a:extLst>
            <a:ext uri="{FF2B5EF4-FFF2-40B4-BE49-F238E27FC236}">
              <a16:creationId xmlns:a16="http://schemas.microsoft.com/office/drawing/2014/main" id="{969C1E99-FD0F-4E7D-9545-CC6AC6178102}"/>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83" name="Text Box 92">
          <a:extLst>
            <a:ext uri="{FF2B5EF4-FFF2-40B4-BE49-F238E27FC236}">
              <a16:creationId xmlns:a16="http://schemas.microsoft.com/office/drawing/2014/main" id="{E133A136-D14B-443F-8673-B516B680C661}"/>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84" name="Text Box 93">
          <a:extLst>
            <a:ext uri="{FF2B5EF4-FFF2-40B4-BE49-F238E27FC236}">
              <a16:creationId xmlns:a16="http://schemas.microsoft.com/office/drawing/2014/main" id="{C4DDF220-8B44-48EA-8ED0-29EED64CA050}"/>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85" name="Text Box 94">
          <a:extLst>
            <a:ext uri="{FF2B5EF4-FFF2-40B4-BE49-F238E27FC236}">
              <a16:creationId xmlns:a16="http://schemas.microsoft.com/office/drawing/2014/main" id="{BFD39AFD-6292-45F4-889E-334933CBB10F}"/>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86" name="Text Box 87">
          <a:extLst>
            <a:ext uri="{FF2B5EF4-FFF2-40B4-BE49-F238E27FC236}">
              <a16:creationId xmlns:a16="http://schemas.microsoft.com/office/drawing/2014/main" id="{D340E025-76A3-40D6-8908-1DD5F0234DF6}"/>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87" name="Text Box 88">
          <a:extLst>
            <a:ext uri="{FF2B5EF4-FFF2-40B4-BE49-F238E27FC236}">
              <a16:creationId xmlns:a16="http://schemas.microsoft.com/office/drawing/2014/main" id="{A2F4BA6A-BA9E-4D7C-BFCE-79236C5E6320}"/>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88" name="Text Box 89">
          <a:extLst>
            <a:ext uri="{FF2B5EF4-FFF2-40B4-BE49-F238E27FC236}">
              <a16:creationId xmlns:a16="http://schemas.microsoft.com/office/drawing/2014/main" id="{4F607225-F75A-40CF-9CB1-A037669B99D7}"/>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122</xdr:row>
      <xdr:rowOff>13250</xdr:rowOff>
    </xdr:to>
    <xdr:sp macro="" textlink="">
      <xdr:nvSpPr>
        <xdr:cNvPr id="189" name="Text Box 90">
          <a:extLst>
            <a:ext uri="{FF2B5EF4-FFF2-40B4-BE49-F238E27FC236}">
              <a16:creationId xmlns:a16="http://schemas.microsoft.com/office/drawing/2014/main" id="{28A53550-49DD-44E1-85E7-29026770D324}"/>
            </a:ext>
          </a:extLst>
        </xdr:cNvPr>
        <xdr:cNvSpPr txBox="1">
          <a:spLocks noChangeArrowheads="1"/>
        </xdr:cNvSpPr>
      </xdr:nvSpPr>
      <xdr:spPr bwMode="auto">
        <a:xfrm>
          <a:off x="4191000"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90" name="Text Box 91">
          <a:extLst>
            <a:ext uri="{FF2B5EF4-FFF2-40B4-BE49-F238E27FC236}">
              <a16:creationId xmlns:a16="http://schemas.microsoft.com/office/drawing/2014/main" id="{E2F91A68-484D-48CD-9CB2-339FA6EA8EF7}"/>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91" name="Text Box 92">
          <a:extLst>
            <a:ext uri="{FF2B5EF4-FFF2-40B4-BE49-F238E27FC236}">
              <a16:creationId xmlns:a16="http://schemas.microsoft.com/office/drawing/2014/main" id="{B85D8C7A-724B-42AA-A2C2-A771E29307E5}"/>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92" name="Text Box 93">
          <a:extLst>
            <a:ext uri="{FF2B5EF4-FFF2-40B4-BE49-F238E27FC236}">
              <a16:creationId xmlns:a16="http://schemas.microsoft.com/office/drawing/2014/main" id="{ADCB48BA-9001-4A9A-B52D-337AEFE0B6FE}"/>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122</xdr:row>
      <xdr:rowOff>13250</xdr:rowOff>
    </xdr:to>
    <xdr:sp macro="" textlink="">
      <xdr:nvSpPr>
        <xdr:cNvPr id="193" name="Text Box 94">
          <a:extLst>
            <a:ext uri="{FF2B5EF4-FFF2-40B4-BE49-F238E27FC236}">
              <a16:creationId xmlns:a16="http://schemas.microsoft.com/office/drawing/2014/main" id="{614EEA0F-6613-4917-BF21-FD507269025E}"/>
            </a:ext>
          </a:extLst>
        </xdr:cNvPr>
        <xdr:cNvSpPr txBox="1">
          <a:spLocks noChangeArrowheads="1"/>
        </xdr:cNvSpPr>
      </xdr:nvSpPr>
      <xdr:spPr bwMode="auto">
        <a:xfrm>
          <a:off x="4791075" y="27784425"/>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194" name="Text Box 87">
          <a:extLst>
            <a:ext uri="{FF2B5EF4-FFF2-40B4-BE49-F238E27FC236}">
              <a16:creationId xmlns:a16="http://schemas.microsoft.com/office/drawing/2014/main" id="{0ED8354C-46BE-40E2-9513-7B8FB5C894B4}"/>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195" name="Text Box 88">
          <a:extLst>
            <a:ext uri="{FF2B5EF4-FFF2-40B4-BE49-F238E27FC236}">
              <a16:creationId xmlns:a16="http://schemas.microsoft.com/office/drawing/2014/main" id="{15817B95-620C-4807-A8D4-AB729C361C4D}"/>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196" name="Text Box 89">
          <a:extLst>
            <a:ext uri="{FF2B5EF4-FFF2-40B4-BE49-F238E27FC236}">
              <a16:creationId xmlns:a16="http://schemas.microsoft.com/office/drawing/2014/main" id="{EA964B5B-2D6D-4D95-83C6-8D844A58F7DC}"/>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197" name="Text Box 90">
          <a:extLst>
            <a:ext uri="{FF2B5EF4-FFF2-40B4-BE49-F238E27FC236}">
              <a16:creationId xmlns:a16="http://schemas.microsoft.com/office/drawing/2014/main" id="{3F239A28-C03F-47E6-9E2D-9AEFAE1FF29B}"/>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198" name="Text Box 91">
          <a:extLst>
            <a:ext uri="{FF2B5EF4-FFF2-40B4-BE49-F238E27FC236}">
              <a16:creationId xmlns:a16="http://schemas.microsoft.com/office/drawing/2014/main" id="{36E3DDDA-FE9B-44F3-9737-20261B142694}"/>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199" name="Text Box 92">
          <a:extLst>
            <a:ext uri="{FF2B5EF4-FFF2-40B4-BE49-F238E27FC236}">
              <a16:creationId xmlns:a16="http://schemas.microsoft.com/office/drawing/2014/main" id="{C37A2C20-059C-4187-8A36-3DC393261872}"/>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00" name="Text Box 93">
          <a:extLst>
            <a:ext uri="{FF2B5EF4-FFF2-40B4-BE49-F238E27FC236}">
              <a16:creationId xmlns:a16="http://schemas.microsoft.com/office/drawing/2014/main" id="{620F6647-AAFB-4639-8121-6C4C19B4BD5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01" name="Text Box 94">
          <a:extLst>
            <a:ext uri="{FF2B5EF4-FFF2-40B4-BE49-F238E27FC236}">
              <a16:creationId xmlns:a16="http://schemas.microsoft.com/office/drawing/2014/main" id="{5A70E522-4E56-4723-875D-F121774D204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02" name="Text Box 87">
          <a:extLst>
            <a:ext uri="{FF2B5EF4-FFF2-40B4-BE49-F238E27FC236}">
              <a16:creationId xmlns:a16="http://schemas.microsoft.com/office/drawing/2014/main" id="{922474AB-A91A-4405-8E40-F0C20CBC5235}"/>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03" name="Text Box 88">
          <a:extLst>
            <a:ext uri="{FF2B5EF4-FFF2-40B4-BE49-F238E27FC236}">
              <a16:creationId xmlns:a16="http://schemas.microsoft.com/office/drawing/2014/main" id="{EC6E370F-6BBD-4C92-BDF6-EBD90ABDE6AF}"/>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04" name="Text Box 89">
          <a:extLst>
            <a:ext uri="{FF2B5EF4-FFF2-40B4-BE49-F238E27FC236}">
              <a16:creationId xmlns:a16="http://schemas.microsoft.com/office/drawing/2014/main" id="{47F0F3A5-1A94-4198-A6F4-25C7441A298C}"/>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05" name="Text Box 90">
          <a:extLst>
            <a:ext uri="{FF2B5EF4-FFF2-40B4-BE49-F238E27FC236}">
              <a16:creationId xmlns:a16="http://schemas.microsoft.com/office/drawing/2014/main" id="{6C3AEAA5-4107-429E-BC73-D3E3DE7C5512}"/>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06" name="Text Box 91">
          <a:extLst>
            <a:ext uri="{FF2B5EF4-FFF2-40B4-BE49-F238E27FC236}">
              <a16:creationId xmlns:a16="http://schemas.microsoft.com/office/drawing/2014/main" id="{9ACC3C02-C7DA-41C6-BFF8-DEC2B54AB17B}"/>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07" name="Text Box 92">
          <a:extLst>
            <a:ext uri="{FF2B5EF4-FFF2-40B4-BE49-F238E27FC236}">
              <a16:creationId xmlns:a16="http://schemas.microsoft.com/office/drawing/2014/main" id="{61F0DAD4-C1FC-498F-8539-5154ECA376AB}"/>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08" name="Text Box 93">
          <a:extLst>
            <a:ext uri="{FF2B5EF4-FFF2-40B4-BE49-F238E27FC236}">
              <a16:creationId xmlns:a16="http://schemas.microsoft.com/office/drawing/2014/main" id="{67A371F4-92C7-4129-8B26-8C2B738C8D5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09" name="Text Box 94">
          <a:extLst>
            <a:ext uri="{FF2B5EF4-FFF2-40B4-BE49-F238E27FC236}">
              <a16:creationId xmlns:a16="http://schemas.microsoft.com/office/drawing/2014/main" id="{40D76394-A805-42A2-B92F-8B8BDF53DA2A}"/>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10" name="Text Box 87">
          <a:extLst>
            <a:ext uri="{FF2B5EF4-FFF2-40B4-BE49-F238E27FC236}">
              <a16:creationId xmlns:a16="http://schemas.microsoft.com/office/drawing/2014/main" id="{1855C2B2-9611-46BC-B3E5-9EF8D4B69DA8}"/>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11" name="Text Box 88">
          <a:extLst>
            <a:ext uri="{FF2B5EF4-FFF2-40B4-BE49-F238E27FC236}">
              <a16:creationId xmlns:a16="http://schemas.microsoft.com/office/drawing/2014/main" id="{63B9E6E0-EA20-42BA-BF37-1940DF15E282}"/>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12" name="Text Box 89">
          <a:extLst>
            <a:ext uri="{FF2B5EF4-FFF2-40B4-BE49-F238E27FC236}">
              <a16:creationId xmlns:a16="http://schemas.microsoft.com/office/drawing/2014/main" id="{574AFA6A-4DCE-4A69-A6AC-41C21D742E59}"/>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13" name="Text Box 90">
          <a:extLst>
            <a:ext uri="{FF2B5EF4-FFF2-40B4-BE49-F238E27FC236}">
              <a16:creationId xmlns:a16="http://schemas.microsoft.com/office/drawing/2014/main" id="{50FCE761-BCF2-4998-8659-E8F7E0BD73D5}"/>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14" name="Text Box 91">
          <a:extLst>
            <a:ext uri="{FF2B5EF4-FFF2-40B4-BE49-F238E27FC236}">
              <a16:creationId xmlns:a16="http://schemas.microsoft.com/office/drawing/2014/main" id="{A162FED5-AC23-46E1-B334-B5117DA14B99}"/>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15" name="Text Box 92">
          <a:extLst>
            <a:ext uri="{FF2B5EF4-FFF2-40B4-BE49-F238E27FC236}">
              <a16:creationId xmlns:a16="http://schemas.microsoft.com/office/drawing/2014/main" id="{B68EDEB1-9C4C-4064-BD6D-F0B4851E84B9}"/>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16" name="Text Box 93">
          <a:extLst>
            <a:ext uri="{FF2B5EF4-FFF2-40B4-BE49-F238E27FC236}">
              <a16:creationId xmlns:a16="http://schemas.microsoft.com/office/drawing/2014/main" id="{350CD62E-1BA4-4BD4-8D23-7FED35C6E6C6}"/>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17" name="Text Box 94">
          <a:extLst>
            <a:ext uri="{FF2B5EF4-FFF2-40B4-BE49-F238E27FC236}">
              <a16:creationId xmlns:a16="http://schemas.microsoft.com/office/drawing/2014/main" id="{678F3B6B-FF65-40CE-B6F6-83FED58E3072}"/>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18" name="Text Box 87">
          <a:extLst>
            <a:ext uri="{FF2B5EF4-FFF2-40B4-BE49-F238E27FC236}">
              <a16:creationId xmlns:a16="http://schemas.microsoft.com/office/drawing/2014/main" id="{0BBC8C6D-E37B-4F30-BC23-D582523721B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19" name="Text Box 88">
          <a:extLst>
            <a:ext uri="{FF2B5EF4-FFF2-40B4-BE49-F238E27FC236}">
              <a16:creationId xmlns:a16="http://schemas.microsoft.com/office/drawing/2014/main" id="{D0278FAC-EFF7-4480-B479-2435E19FE2D3}"/>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20" name="Text Box 89">
          <a:extLst>
            <a:ext uri="{FF2B5EF4-FFF2-40B4-BE49-F238E27FC236}">
              <a16:creationId xmlns:a16="http://schemas.microsoft.com/office/drawing/2014/main" id="{14D9DAAD-5347-4068-A4F2-A65C08A5F85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21" name="Text Box 90">
          <a:extLst>
            <a:ext uri="{FF2B5EF4-FFF2-40B4-BE49-F238E27FC236}">
              <a16:creationId xmlns:a16="http://schemas.microsoft.com/office/drawing/2014/main" id="{1C31D2CE-7D82-4FB8-9037-A8F226EB7AA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22" name="Text Box 91">
          <a:extLst>
            <a:ext uri="{FF2B5EF4-FFF2-40B4-BE49-F238E27FC236}">
              <a16:creationId xmlns:a16="http://schemas.microsoft.com/office/drawing/2014/main" id="{1A5CFCDB-C314-45AA-8568-3F6485EBC0D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23" name="Text Box 92">
          <a:extLst>
            <a:ext uri="{FF2B5EF4-FFF2-40B4-BE49-F238E27FC236}">
              <a16:creationId xmlns:a16="http://schemas.microsoft.com/office/drawing/2014/main" id="{DE1060A1-63AF-4FA1-AD1B-734E04742C2A}"/>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24" name="Text Box 93">
          <a:extLst>
            <a:ext uri="{FF2B5EF4-FFF2-40B4-BE49-F238E27FC236}">
              <a16:creationId xmlns:a16="http://schemas.microsoft.com/office/drawing/2014/main" id="{1B08C9F4-A3C0-4731-B3D8-E56BCC76A69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25" name="Text Box 94">
          <a:extLst>
            <a:ext uri="{FF2B5EF4-FFF2-40B4-BE49-F238E27FC236}">
              <a16:creationId xmlns:a16="http://schemas.microsoft.com/office/drawing/2014/main" id="{71B019EE-B16A-4EF6-A7B4-D6A737D6EA11}"/>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26" name="Text Box 87">
          <a:extLst>
            <a:ext uri="{FF2B5EF4-FFF2-40B4-BE49-F238E27FC236}">
              <a16:creationId xmlns:a16="http://schemas.microsoft.com/office/drawing/2014/main" id="{D18685A0-BD7A-40E7-991C-A93DE411B7E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27" name="Text Box 88">
          <a:extLst>
            <a:ext uri="{FF2B5EF4-FFF2-40B4-BE49-F238E27FC236}">
              <a16:creationId xmlns:a16="http://schemas.microsoft.com/office/drawing/2014/main" id="{9C842E81-7008-4C8E-882A-7AA99F50A70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28" name="Text Box 89">
          <a:extLst>
            <a:ext uri="{FF2B5EF4-FFF2-40B4-BE49-F238E27FC236}">
              <a16:creationId xmlns:a16="http://schemas.microsoft.com/office/drawing/2014/main" id="{66251DC1-B5C3-44E5-8A78-EF73BBB4F37E}"/>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29" name="Text Box 90">
          <a:extLst>
            <a:ext uri="{FF2B5EF4-FFF2-40B4-BE49-F238E27FC236}">
              <a16:creationId xmlns:a16="http://schemas.microsoft.com/office/drawing/2014/main" id="{28110C57-8DD8-42FA-8FB0-9EF893A7FA87}"/>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30" name="Text Box 91">
          <a:extLst>
            <a:ext uri="{FF2B5EF4-FFF2-40B4-BE49-F238E27FC236}">
              <a16:creationId xmlns:a16="http://schemas.microsoft.com/office/drawing/2014/main" id="{82A9458B-F5A3-4638-BC67-C16F195BB9C1}"/>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31" name="Text Box 92">
          <a:extLst>
            <a:ext uri="{FF2B5EF4-FFF2-40B4-BE49-F238E27FC236}">
              <a16:creationId xmlns:a16="http://schemas.microsoft.com/office/drawing/2014/main" id="{72182F1C-1C5E-4320-A827-5D0E7ADA52E1}"/>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32" name="Text Box 93">
          <a:extLst>
            <a:ext uri="{FF2B5EF4-FFF2-40B4-BE49-F238E27FC236}">
              <a16:creationId xmlns:a16="http://schemas.microsoft.com/office/drawing/2014/main" id="{27C47130-0ACC-4E42-849D-415657C735F1}"/>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33" name="Text Box 94">
          <a:extLst>
            <a:ext uri="{FF2B5EF4-FFF2-40B4-BE49-F238E27FC236}">
              <a16:creationId xmlns:a16="http://schemas.microsoft.com/office/drawing/2014/main" id="{43896537-EF05-4959-B639-24D4E2632590}"/>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34" name="Text Box 87">
          <a:extLst>
            <a:ext uri="{FF2B5EF4-FFF2-40B4-BE49-F238E27FC236}">
              <a16:creationId xmlns:a16="http://schemas.microsoft.com/office/drawing/2014/main" id="{2EB1BF6A-F1BD-4F87-9CFE-3D87D023BF1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35" name="Text Box 88">
          <a:extLst>
            <a:ext uri="{FF2B5EF4-FFF2-40B4-BE49-F238E27FC236}">
              <a16:creationId xmlns:a16="http://schemas.microsoft.com/office/drawing/2014/main" id="{6E29B794-C8C2-49C1-A01F-7BF433BA8F10}"/>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36" name="Text Box 89">
          <a:extLst>
            <a:ext uri="{FF2B5EF4-FFF2-40B4-BE49-F238E27FC236}">
              <a16:creationId xmlns:a16="http://schemas.microsoft.com/office/drawing/2014/main" id="{73B248E4-545B-4E10-8D23-8419CE69B09F}"/>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37" name="Text Box 90">
          <a:extLst>
            <a:ext uri="{FF2B5EF4-FFF2-40B4-BE49-F238E27FC236}">
              <a16:creationId xmlns:a16="http://schemas.microsoft.com/office/drawing/2014/main" id="{E2A8D111-0915-4FC4-8BD3-6F5C0EE094C0}"/>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38" name="Text Box 91">
          <a:extLst>
            <a:ext uri="{FF2B5EF4-FFF2-40B4-BE49-F238E27FC236}">
              <a16:creationId xmlns:a16="http://schemas.microsoft.com/office/drawing/2014/main" id="{37DCFCE6-DA2E-4BEB-A0EF-FD51B36D8E9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39" name="Text Box 92">
          <a:extLst>
            <a:ext uri="{FF2B5EF4-FFF2-40B4-BE49-F238E27FC236}">
              <a16:creationId xmlns:a16="http://schemas.microsoft.com/office/drawing/2014/main" id="{9C02849B-EDC7-41EE-84F9-896A70159A5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40" name="Text Box 93">
          <a:extLst>
            <a:ext uri="{FF2B5EF4-FFF2-40B4-BE49-F238E27FC236}">
              <a16:creationId xmlns:a16="http://schemas.microsoft.com/office/drawing/2014/main" id="{7011FDAA-370E-4450-947C-D1D2452738C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41" name="Text Box 94">
          <a:extLst>
            <a:ext uri="{FF2B5EF4-FFF2-40B4-BE49-F238E27FC236}">
              <a16:creationId xmlns:a16="http://schemas.microsoft.com/office/drawing/2014/main" id="{14B2B4D6-0B34-46CE-A6C9-05D32432701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42" name="Text Box 87">
          <a:extLst>
            <a:ext uri="{FF2B5EF4-FFF2-40B4-BE49-F238E27FC236}">
              <a16:creationId xmlns:a16="http://schemas.microsoft.com/office/drawing/2014/main" id="{0667BA78-93A1-4FBD-B740-D4B0D1D8921B}"/>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43" name="Text Box 88">
          <a:extLst>
            <a:ext uri="{FF2B5EF4-FFF2-40B4-BE49-F238E27FC236}">
              <a16:creationId xmlns:a16="http://schemas.microsoft.com/office/drawing/2014/main" id="{0705CBEF-79D9-4180-A5AE-3A2E64649DFD}"/>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44" name="Text Box 89">
          <a:extLst>
            <a:ext uri="{FF2B5EF4-FFF2-40B4-BE49-F238E27FC236}">
              <a16:creationId xmlns:a16="http://schemas.microsoft.com/office/drawing/2014/main" id="{9EA9D915-8C3C-42D2-88C7-CC242CDE402B}"/>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45" name="Text Box 90">
          <a:extLst>
            <a:ext uri="{FF2B5EF4-FFF2-40B4-BE49-F238E27FC236}">
              <a16:creationId xmlns:a16="http://schemas.microsoft.com/office/drawing/2014/main" id="{7CD06CA9-AEF3-4034-BF22-4C7147550E5D}"/>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46" name="Text Box 91">
          <a:extLst>
            <a:ext uri="{FF2B5EF4-FFF2-40B4-BE49-F238E27FC236}">
              <a16:creationId xmlns:a16="http://schemas.microsoft.com/office/drawing/2014/main" id="{5CBE921A-A8F0-4B7B-A2AB-6F6E5383CA6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47" name="Text Box 92">
          <a:extLst>
            <a:ext uri="{FF2B5EF4-FFF2-40B4-BE49-F238E27FC236}">
              <a16:creationId xmlns:a16="http://schemas.microsoft.com/office/drawing/2014/main" id="{3CC81270-C824-40BE-AF89-0814CA64F919}"/>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48" name="Text Box 93">
          <a:extLst>
            <a:ext uri="{FF2B5EF4-FFF2-40B4-BE49-F238E27FC236}">
              <a16:creationId xmlns:a16="http://schemas.microsoft.com/office/drawing/2014/main" id="{4A5611B5-D6CF-47A6-AB05-3393975B144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49" name="Text Box 94">
          <a:extLst>
            <a:ext uri="{FF2B5EF4-FFF2-40B4-BE49-F238E27FC236}">
              <a16:creationId xmlns:a16="http://schemas.microsoft.com/office/drawing/2014/main" id="{E18BD396-8178-4A7E-BDAE-426F60880185}"/>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50" name="Text Box 87">
          <a:extLst>
            <a:ext uri="{FF2B5EF4-FFF2-40B4-BE49-F238E27FC236}">
              <a16:creationId xmlns:a16="http://schemas.microsoft.com/office/drawing/2014/main" id="{AC148FFB-DCBB-4F16-A39E-B78DB7B815AC}"/>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51" name="Text Box 88">
          <a:extLst>
            <a:ext uri="{FF2B5EF4-FFF2-40B4-BE49-F238E27FC236}">
              <a16:creationId xmlns:a16="http://schemas.microsoft.com/office/drawing/2014/main" id="{6718D6D1-BA2E-4D33-B498-5F6C6C638AC0}"/>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52" name="Text Box 89">
          <a:extLst>
            <a:ext uri="{FF2B5EF4-FFF2-40B4-BE49-F238E27FC236}">
              <a16:creationId xmlns:a16="http://schemas.microsoft.com/office/drawing/2014/main" id="{279EE22D-4C03-4717-9503-95ECA2BFC332}"/>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53" name="Text Box 90">
          <a:extLst>
            <a:ext uri="{FF2B5EF4-FFF2-40B4-BE49-F238E27FC236}">
              <a16:creationId xmlns:a16="http://schemas.microsoft.com/office/drawing/2014/main" id="{C945D2BC-968E-4475-89F5-F9199BC1241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54" name="Text Box 91">
          <a:extLst>
            <a:ext uri="{FF2B5EF4-FFF2-40B4-BE49-F238E27FC236}">
              <a16:creationId xmlns:a16="http://schemas.microsoft.com/office/drawing/2014/main" id="{99E78594-671F-4AB0-8DE5-DF39FD59E4F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55" name="Text Box 92">
          <a:extLst>
            <a:ext uri="{FF2B5EF4-FFF2-40B4-BE49-F238E27FC236}">
              <a16:creationId xmlns:a16="http://schemas.microsoft.com/office/drawing/2014/main" id="{C2502931-459B-48FE-8B3E-BBBEE53ED1F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56" name="Text Box 93">
          <a:extLst>
            <a:ext uri="{FF2B5EF4-FFF2-40B4-BE49-F238E27FC236}">
              <a16:creationId xmlns:a16="http://schemas.microsoft.com/office/drawing/2014/main" id="{96377BA5-D446-463F-8258-02DA8480D065}"/>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57" name="Text Box 94">
          <a:extLst>
            <a:ext uri="{FF2B5EF4-FFF2-40B4-BE49-F238E27FC236}">
              <a16:creationId xmlns:a16="http://schemas.microsoft.com/office/drawing/2014/main" id="{43A51D34-96EE-45CD-8582-DDC6F6AEFB5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58" name="Text Box 87">
          <a:extLst>
            <a:ext uri="{FF2B5EF4-FFF2-40B4-BE49-F238E27FC236}">
              <a16:creationId xmlns:a16="http://schemas.microsoft.com/office/drawing/2014/main" id="{0D9874FA-124A-46A6-99FC-766766B46DD5}"/>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59" name="Text Box 88">
          <a:extLst>
            <a:ext uri="{FF2B5EF4-FFF2-40B4-BE49-F238E27FC236}">
              <a16:creationId xmlns:a16="http://schemas.microsoft.com/office/drawing/2014/main" id="{8616D6BB-635E-4F12-A647-979D209E1A7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60" name="Text Box 89">
          <a:extLst>
            <a:ext uri="{FF2B5EF4-FFF2-40B4-BE49-F238E27FC236}">
              <a16:creationId xmlns:a16="http://schemas.microsoft.com/office/drawing/2014/main" id="{A11FC6CE-1F81-4C9B-B3CB-04D798AC69D9}"/>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61" name="Text Box 90">
          <a:extLst>
            <a:ext uri="{FF2B5EF4-FFF2-40B4-BE49-F238E27FC236}">
              <a16:creationId xmlns:a16="http://schemas.microsoft.com/office/drawing/2014/main" id="{34CF65BA-C09E-4D7C-91AB-AF0DB8DAB515}"/>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62" name="Text Box 91">
          <a:extLst>
            <a:ext uri="{FF2B5EF4-FFF2-40B4-BE49-F238E27FC236}">
              <a16:creationId xmlns:a16="http://schemas.microsoft.com/office/drawing/2014/main" id="{FE002FC4-37E5-43CA-A81B-78ED689D2F0C}"/>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63" name="Text Box 92">
          <a:extLst>
            <a:ext uri="{FF2B5EF4-FFF2-40B4-BE49-F238E27FC236}">
              <a16:creationId xmlns:a16="http://schemas.microsoft.com/office/drawing/2014/main" id="{0EA5BE0D-EC91-4487-84AB-FD5DACD4D23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64" name="Text Box 93">
          <a:extLst>
            <a:ext uri="{FF2B5EF4-FFF2-40B4-BE49-F238E27FC236}">
              <a16:creationId xmlns:a16="http://schemas.microsoft.com/office/drawing/2014/main" id="{44442F8E-A92B-4D67-B6F1-624F566282F6}"/>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65" name="Text Box 94">
          <a:extLst>
            <a:ext uri="{FF2B5EF4-FFF2-40B4-BE49-F238E27FC236}">
              <a16:creationId xmlns:a16="http://schemas.microsoft.com/office/drawing/2014/main" id="{DADC5E6C-3369-4D8B-9835-74E13D208C94}"/>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66" name="Text Box 87">
          <a:extLst>
            <a:ext uri="{FF2B5EF4-FFF2-40B4-BE49-F238E27FC236}">
              <a16:creationId xmlns:a16="http://schemas.microsoft.com/office/drawing/2014/main" id="{0968ACFB-1227-4498-ADF7-A7A513702658}"/>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67" name="Text Box 88">
          <a:extLst>
            <a:ext uri="{FF2B5EF4-FFF2-40B4-BE49-F238E27FC236}">
              <a16:creationId xmlns:a16="http://schemas.microsoft.com/office/drawing/2014/main" id="{E8F68645-27E7-417A-A344-AE647B868647}"/>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68" name="Text Box 89">
          <a:extLst>
            <a:ext uri="{FF2B5EF4-FFF2-40B4-BE49-F238E27FC236}">
              <a16:creationId xmlns:a16="http://schemas.microsoft.com/office/drawing/2014/main" id="{6515B19A-C2CD-4096-8764-82F3AD058B1F}"/>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69" name="Text Box 90">
          <a:extLst>
            <a:ext uri="{FF2B5EF4-FFF2-40B4-BE49-F238E27FC236}">
              <a16:creationId xmlns:a16="http://schemas.microsoft.com/office/drawing/2014/main" id="{199CEE75-FEA4-4FE2-9D7C-D4810C5BBA80}"/>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70" name="Text Box 91">
          <a:extLst>
            <a:ext uri="{FF2B5EF4-FFF2-40B4-BE49-F238E27FC236}">
              <a16:creationId xmlns:a16="http://schemas.microsoft.com/office/drawing/2014/main" id="{1364FE53-4634-4F53-AEC8-CC2AB2A33226}"/>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71" name="Text Box 92">
          <a:extLst>
            <a:ext uri="{FF2B5EF4-FFF2-40B4-BE49-F238E27FC236}">
              <a16:creationId xmlns:a16="http://schemas.microsoft.com/office/drawing/2014/main" id="{76E863C7-5A5E-4F92-940A-0C9A2C12F1EE}"/>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72" name="Text Box 93">
          <a:extLst>
            <a:ext uri="{FF2B5EF4-FFF2-40B4-BE49-F238E27FC236}">
              <a16:creationId xmlns:a16="http://schemas.microsoft.com/office/drawing/2014/main" id="{EBE91BE8-DF98-48BD-BC41-F2EAC27D0C44}"/>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73" name="Text Box 94">
          <a:extLst>
            <a:ext uri="{FF2B5EF4-FFF2-40B4-BE49-F238E27FC236}">
              <a16:creationId xmlns:a16="http://schemas.microsoft.com/office/drawing/2014/main" id="{85DFD20C-B16A-4459-8CBB-989C3E9CD115}"/>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74" name="Text Box 87">
          <a:extLst>
            <a:ext uri="{FF2B5EF4-FFF2-40B4-BE49-F238E27FC236}">
              <a16:creationId xmlns:a16="http://schemas.microsoft.com/office/drawing/2014/main" id="{2C769A86-CF4C-4BFA-AB5B-47E07829F1DF}"/>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75" name="Text Box 88">
          <a:extLst>
            <a:ext uri="{FF2B5EF4-FFF2-40B4-BE49-F238E27FC236}">
              <a16:creationId xmlns:a16="http://schemas.microsoft.com/office/drawing/2014/main" id="{617BF37C-F45C-43DD-98C8-E1123024E609}"/>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76" name="Text Box 89">
          <a:extLst>
            <a:ext uri="{FF2B5EF4-FFF2-40B4-BE49-F238E27FC236}">
              <a16:creationId xmlns:a16="http://schemas.microsoft.com/office/drawing/2014/main" id="{9EA6198E-14C0-43EA-88E2-F1CD6A95D6EB}"/>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77" name="Text Box 90">
          <a:extLst>
            <a:ext uri="{FF2B5EF4-FFF2-40B4-BE49-F238E27FC236}">
              <a16:creationId xmlns:a16="http://schemas.microsoft.com/office/drawing/2014/main" id="{C799CDCE-0560-4268-9CE7-1A8490BAFD8F}"/>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78" name="Text Box 91">
          <a:extLst>
            <a:ext uri="{FF2B5EF4-FFF2-40B4-BE49-F238E27FC236}">
              <a16:creationId xmlns:a16="http://schemas.microsoft.com/office/drawing/2014/main" id="{CDE95DEE-360E-4BCC-9B3A-7823D8D2613B}"/>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79" name="Text Box 92">
          <a:extLst>
            <a:ext uri="{FF2B5EF4-FFF2-40B4-BE49-F238E27FC236}">
              <a16:creationId xmlns:a16="http://schemas.microsoft.com/office/drawing/2014/main" id="{1AF0F79B-D2AB-4714-85E8-699AE338C9C5}"/>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80" name="Text Box 93">
          <a:extLst>
            <a:ext uri="{FF2B5EF4-FFF2-40B4-BE49-F238E27FC236}">
              <a16:creationId xmlns:a16="http://schemas.microsoft.com/office/drawing/2014/main" id="{F919DDB8-354A-4126-82E8-BA97BED6325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81" name="Text Box 94">
          <a:extLst>
            <a:ext uri="{FF2B5EF4-FFF2-40B4-BE49-F238E27FC236}">
              <a16:creationId xmlns:a16="http://schemas.microsoft.com/office/drawing/2014/main" id="{4A3C21B2-CE68-4640-934F-57274BA21AB5}"/>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82" name="Text Box 87">
          <a:extLst>
            <a:ext uri="{FF2B5EF4-FFF2-40B4-BE49-F238E27FC236}">
              <a16:creationId xmlns:a16="http://schemas.microsoft.com/office/drawing/2014/main" id="{F265135C-1A2B-4BA7-8FB0-99C3271A37A2}"/>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83" name="Text Box 88">
          <a:extLst>
            <a:ext uri="{FF2B5EF4-FFF2-40B4-BE49-F238E27FC236}">
              <a16:creationId xmlns:a16="http://schemas.microsoft.com/office/drawing/2014/main" id="{A87CF885-8C36-4F25-A988-C87FB8A33F13}"/>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84" name="Text Box 89">
          <a:extLst>
            <a:ext uri="{FF2B5EF4-FFF2-40B4-BE49-F238E27FC236}">
              <a16:creationId xmlns:a16="http://schemas.microsoft.com/office/drawing/2014/main" id="{7709D0F0-663A-4CD1-BEA1-4EC7C45941B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85" name="Text Box 90">
          <a:extLst>
            <a:ext uri="{FF2B5EF4-FFF2-40B4-BE49-F238E27FC236}">
              <a16:creationId xmlns:a16="http://schemas.microsoft.com/office/drawing/2014/main" id="{2CE28760-9D7E-4EC1-B035-DDEB6CFC4C2C}"/>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86" name="Text Box 91">
          <a:extLst>
            <a:ext uri="{FF2B5EF4-FFF2-40B4-BE49-F238E27FC236}">
              <a16:creationId xmlns:a16="http://schemas.microsoft.com/office/drawing/2014/main" id="{B50273A3-9B75-4479-9126-5F8875C21EE1}"/>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87" name="Text Box 92">
          <a:extLst>
            <a:ext uri="{FF2B5EF4-FFF2-40B4-BE49-F238E27FC236}">
              <a16:creationId xmlns:a16="http://schemas.microsoft.com/office/drawing/2014/main" id="{B090558D-6AE7-47A6-84A8-4FE90110FF29}"/>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88" name="Text Box 93">
          <a:extLst>
            <a:ext uri="{FF2B5EF4-FFF2-40B4-BE49-F238E27FC236}">
              <a16:creationId xmlns:a16="http://schemas.microsoft.com/office/drawing/2014/main" id="{4028B1DF-2F82-4426-B282-A29D2B23780F}"/>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89" name="Text Box 94">
          <a:extLst>
            <a:ext uri="{FF2B5EF4-FFF2-40B4-BE49-F238E27FC236}">
              <a16:creationId xmlns:a16="http://schemas.microsoft.com/office/drawing/2014/main" id="{A0F46DBC-7DC4-4732-BCA7-BA7CC6ACC572}"/>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90" name="Text Box 87">
          <a:extLst>
            <a:ext uri="{FF2B5EF4-FFF2-40B4-BE49-F238E27FC236}">
              <a16:creationId xmlns:a16="http://schemas.microsoft.com/office/drawing/2014/main" id="{9AFA6BEC-43D9-427A-86AD-21E5DC31BF75}"/>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91" name="Text Box 88">
          <a:extLst>
            <a:ext uri="{FF2B5EF4-FFF2-40B4-BE49-F238E27FC236}">
              <a16:creationId xmlns:a16="http://schemas.microsoft.com/office/drawing/2014/main" id="{5D19CC68-756E-479D-B160-62BECCBD8EAE}"/>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92" name="Text Box 89">
          <a:extLst>
            <a:ext uri="{FF2B5EF4-FFF2-40B4-BE49-F238E27FC236}">
              <a16:creationId xmlns:a16="http://schemas.microsoft.com/office/drawing/2014/main" id="{8C3E1A8C-2DD1-439C-A3EE-E28BF75D4FA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93" name="Text Box 90">
          <a:extLst>
            <a:ext uri="{FF2B5EF4-FFF2-40B4-BE49-F238E27FC236}">
              <a16:creationId xmlns:a16="http://schemas.microsoft.com/office/drawing/2014/main" id="{067815E8-FB0E-467F-80DC-2AD91E441A84}"/>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94" name="Text Box 91">
          <a:extLst>
            <a:ext uri="{FF2B5EF4-FFF2-40B4-BE49-F238E27FC236}">
              <a16:creationId xmlns:a16="http://schemas.microsoft.com/office/drawing/2014/main" id="{1900C2F8-9323-4D41-A909-2D11AD6F582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95" name="Text Box 92">
          <a:extLst>
            <a:ext uri="{FF2B5EF4-FFF2-40B4-BE49-F238E27FC236}">
              <a16:creationId xmlns:a16="http://schemas.microsoft.com/office/drawing/2014/main" id="{CDF7949D-5212-46DB-92E1-5A7C6E718EC1}"/>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96" name="Text Box 93">
          <a:extLst>
            <a:ext uri="{FF2B5EF4-FFF2-40B4-BE49-F238E27FC236}">
              <a16:creationId xmlns:a16="http://schemas.microsoft.com/office/drawing/2014/main" id="{435AA2E9-E331-4686-B650-9F4A0CC4B8AB}"/>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297" name="Text Box 94">
          <a:extLst>
            <a:ext uri="{FF2B5EF4-FFF2-40B4-BE49-F238E27FC236}">
              <a16:creationId xmlns:a16="http://schemas.microsoft.com/office/drawing/2014/main" id="{A93E5CD3-31B2-475C-93EE-9944B34C41E5}"/>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98" name="Text Box 87">
          <a:extLst>
            <a:ext uri="{FF2B5EF4-FFF2-40B4-BE49-F238E27FC236}">
              <a16:creationId xmlns:a16="http://schemas.microsoft.com/office/drawing/2014/main" id="{F61E693E-0CAA-4DE7-8971-564E40E23D02}"/>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299" name="Text Box 88">
          <a:extLst>
            <a:ext uri="{FF2B5EF4-FFF2-40B4-BE49-F238E27FC236}">
              <a16:creationId xmlns:a16="http://schemas.microsoft.com/office/drawing/2014/main" id="{76518978-CEE9-4132-A64D-19126C70E0E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00" name="Text Box 89">
          <a:extLst>
            <a:ext uri="{FF2B5EF4-FFF2-40B4-BE49-F238E27FC236}">
              <a16:creationId xmlns:a16="http://schemas.microsoft.com/office/drawing/2014/main" id="{A3FE854B-FA39-4A4A-BDBB-A6DBC91B3355}"/>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01" name="Text Box 90">
          <a:extLst>
            <a:ext uri="{FF2B5EF4-FFF2-40B4-BE49-F238E27FC236}">
              <a16:creationId xmlns:a16="http://schemas.microsoft.com/office/drawing/2014/main" id="{1BFE4A53-2B8C-4750-8EC3-0F241818B14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02" name="Text Box 91">
          <a:extLst>
            <a:ext uri="{FF2B5EF4-FFF2-40B4-BE49-F238E27FC236}">
              <a16:creationId xmlns:a16="http://schemas.microsoft.com/office/drawing/2014/main" id="{52CB0D07-521A-4C4A-ACEE-367452E4F9CC}"/>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03" name="Text Box 92">
          <a:extLst>
            <a:ext uri="{FF2B5EF4-FFF2-40B4-BE49-F238E27FC236}">
              <a16:creationId xmlns:a16="http://schemas.microsoft.com/office/drawing/2014/main" id="{03D335A7-8B3E-47F7-A529-20992DE5098C}"/>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04" name="Text Box 93">
          <a:extLst>
            <a:ext uri="{FF2B5EF4-FFF2-40B4-BE49-F238E27FC236}">
              <a16:creationId xmlns:a16="http://schemas.microsoft.com/office/drawing/2014/main" id="{1E23F011-1A4C-4A3A-9818-829FCB0ED486}"/>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05" name="Text Box 94">
          <a:extLst>
            <a:ext uri="{FF2B5EF4-FFF2-40B4-BE49-F238E27FC236}">
              <a16:creationId xmlns:a16="http://schemas.microsoft.com/office/drawing/2014/main" id="{2BB9AD4F-C2E8-448D-9D0E-99D6D103342F}"/>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06" name="Text Box 87">
          <a:extLst>
            <a:ext uri="{FF2B5EF4-FFF2-40B4-BE49-F238E27FC236}">
              <a16:creationId xmlns:a16="http://schemas.microsoft.com/office/drawing/2014/main" id="{A8EE6687-56D6-4F3D-BCFE-60C120DF00E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07" name="Text Box 88">
          <a:extLst>
            <a:ext uri="{FF2B5EF4-FFF2-40B4-BE49-F238E27FC236}">
              <a16:creationId xmlns:a16="http://schemas.microsoft.com/office/drawing/2014/main" id="{ABBD4D2A-3C13-4549-BF2B-8D6FAFCE2CE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08" name="Text Box 89">
          <a:extLst>
            <a:ext uri="{FF2B5EF4-FFF2-40B4-BE49-F238E27FC236}">
              <a16:creationId xmlns:a16="http://schemas.microsoft.com/office/drawing/2014/main" id="{8092394F-743B-4B1A-B497-2D7F398AD2F5}"/>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09" name="Text Box 90">
          <a:extLst>
            <a:ext uri="{FF2B5EF4-FFF2-40B4-BE49-F238E27FC236}">
              <a16:creationId xmlns:a16="http://schemas.microsoft.com/office/drawing/2014/main" id="{1391B841-6B30-4080-8F18-358790FB38F2}"/>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10" name="Text Box 91">
          <a:extLst>
            <a:ext uri="{FF2B5EF4-FFF2-40B4-BE49-F238E27FC236}">
              <a16:creationId xmlns:a16="http://schemas.microsoft.com/office/drawing/2014/main" id="{AD4C01A0-46B0-46AA-9591-B36B2745456B}"/>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11" name="Text Box 92">
          <a:extLst>
            <a:ext uri="{FF2B5EF4-FFF2-40B4-BE49-F238E27FC236}">
              <a16:creationId xmlns:a16="http://schemas.microsoft.com/office/drawing/2014/main" id="{7F51C0AB-9280-4B3E-8BB4-901A47DA98E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12" name="Text Box 93">
          <a:extLst>
            <a:ext uri="{FF2B5EF4-FFF2-40B4-BE49-F238E27FC236}">
              <a16:creationId xmlns:a16="http://schemas.microsoft.com/office/drawing/2014/main" id="{42FC18F9-3FEB-46E5-ABED-7FDF0DCF29FA}"/>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13" name="Text Box 94">
          <a:extLst>
            <a:ext uri="{FF2B5EF4-FFF2-40B4-BE49-F238E27FC236}">
              <a16:creationId xmlns:a16="http://schemas.microsoft.com/office/drawing/2014/main" id="{3CF65C2A-2B45-4DCD-B02B-702593257DE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14" name="Text Box 87">
          <a:extLst>
            <a:ext uri="{FF2B5EF4-FFF2-40B4-BE49-F238E27FC236}">
              <a16:creationId xmlns:a16="http://schemas.microsoft.com/office/drawing/2014/main" id="{394D2C4B-D101-4777-94D1-81227657DCC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15" name="Text Box 88">
          <a:extLst>
            <a:ext uri="{FF2B5EF4-FFF2-40B4-BE49-F238E27FC236}">
              <a16:creationId xmlns:a16="http://schemas.microsoft.com/office/drawing/2014/main" id="{F40C2D44-274D-4BFC-95A6-AF51F5E6D858}"/>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16" name="Text Box 89">
          <a:extLst>
            <a:ext uri="{FF2B5EF4-FFF2-40B4-BE49-F238E27FC236}">
              <a16:creationId xmlns:a16="http://schemas.microsoft.com/office/drawing/2014/main" id="{05C6336F-4F01-4694-A7DE-C7B6305DBB3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17" name="Text Box 90">
          <a:extLst>
            <a:ext uri="{FF2B5EF4-FFF2-40B4-BE49-F238E27FC236}">
              <a16:creationId xmlns:a16="http://schemas.microsoft.com/office/drawing/2014/main" id="{2A859A04-8BDF-4814-BFCC-89BF2BB6D018}"/>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18" name="Text Box 91">
          <a:extLst>
            <a:ext uri="{FF2B5EF4-FFF2-40B4-BE49-F238E27FC236}">
              <a16:creationId xmlns:a16="http://schemas.microsoft.com/office/drawing/2014/main" id="{45624765-64B8-4B20-8117-005142D1EF2E}"/>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19" name="Text Box 92">
          <a:extLst>
            <a:ext uri="{FF2B5EF4-FFF2-40B4-BE49-F238E27FC236}">
              <a16:creationId xmlns:a16="http://schemas.microsoft.com/office/drawing/2014/main" id="{1B642ED2-2716-4960-8891-5227E99A769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20" name="Text Box 93">
          <a:extLst>
            <a:ext uri="{FF2B5EF4-FFF2-40B4-BE49-F238E27FC236}">
              <a16:creationId xmlns:a16="http://schemas.microsoft.com/office/drawing/2014/main" id="{CE52974B-FC88-4AF0-BD40-BA1FFA7D5CEE}"/>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21" name="Text Box 94">
          <a:extLst>
            <a:ext uri="{FF2B5EF4-FFF2-40B4-BE49-F238E27FC236}">
              <a16:creationId xmlns:a16="http://schemas.microsoft.com/office/drawing/2014/main" id="{C778EC6C-2498-43B5-8A2C-7E1AD3A94FDF}"/>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22" name="Text Box 87">
          <a:extLst>
            <a:ext uri="{FF2B5EF4-FFF2-40B4-BE49-F238E27FC236}">
              <a16:creationId xmlns:a16="http://schemas.microsoft.com/office/drawing/2014/main" id="{2840BCC9-1D93-45E0-963F-42CC2B542C34}"/>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23" name="Text Box 88">
          <a:extLst>
            <a:ext uri="{FF2B5EF4-FFF2-40B4-BE49-F238E27FC236}">
              <a16:creationId xmlns:a16="http://schemas.microsoft.com/office/drawing/2014/main" id="{55882B31-06B1-49A2-B5FD-0E0C001A620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24" name="Text Box 89">
          <a:extLst>
            <a:ext uri="{FF2B5EF4-FFF2-40B4-BE49-F238E27FC236}">
              <a16:creationId xmlns:a16="http://schemas.microsoft.com/office/drawing/2014/main" id="{BAA2794E-807C-4844-ACB8-47B769FFB9AC}"/>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25" name="Text Box 90">
          <a:extLst>
            <a:ext uri="{FF2B5EF4-FFF2-40B4-BE49-F238E27FC236}">
              <a16:creationId xmlns:a16="http://schemas.microsoft.com/office/drawing/2014/main" id="{FC659065-6B78-4963-B127-1FC75CAA69F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26" name="Text Box 91">
          <a:extLst>
            <a:ext uri="{FF2B5EF4-FFF2-40B4-BE49-F238E27FC236}">
              <a16:creationId xmlns:a16="http://schemas.microsoft.com/office/drawing/2014/main" id="{C1D4C148-6821-4E5A-A3B0-01917FE903A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27" name="Text Box 92">
          <a:extLst>
            <a:ext uri="{FF2B5EF4-FFF2-40B4-BE49-F238E27FC236}">
              <a16:creationId xmlns:a16="http://schemas.microsoft.com/office/drawing/2014/main" id="{7E800A0A-0394-43AC-A6C9-0E4AD25A5670}"/>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28" name="Text Box 93">
          <a:extLst>
            <a:ext uri="{FF2B5EF4-FFF2-40B4-BE49-F238E27FC236}">
              <a16:creationId xmlns:a16="http://schemas.microsoft.com/office/drawing/2014/main" id="{00A2AC8A-4279-4AC3-BD86-682190A9FCA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29" name="Text Box 94">
          <a:extLst>
            <a:ext uri="{FF2B5EF4-FFF2-40B4-BE49-F238E27FC236}">
              <a16:creationId xmlns:a16="http://schemas.microsoft.com/office/drawing/2014/main" id="{7AB6BB4B-D4C9-4748-9287-523963813424}"/>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30" name="Text Box 87">
          <a:extLst>
            <a:ext uri="{FF2B5EF4-FFF2-40B4-BE49-F238E27FC236}">
              <a16:creationId xmlns:a16="http://schemas.microsoft.com/office/drawing/2014/main" id="{D6D5831A-E1D7-4CAC-BFB3-01C8D8263B77}"/>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31" name="Text Box 88">
          <a:extLst>
            <a:ext uri="{FF2B5EF4-FFF2-40B4-BE49-F238E27FC236}">
              <a16:creationId xmlns:a16="http://schemas.microsoft.com/office/drawing/2014/main" id="{0AA19CDC-514B-475D-ACEE-C10FF38433F7}"/>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32" name="Text Box 89">
          <a:extLst>
            <a:ext uri="{FF2B5EF4-FFF2-40B4-BE49-F238E27FC236}">
              <a16:creationId xmlns:a16="http://schemas.microsoft.com/office/drawing/2014/main" id="{E4985663-6FE8-4B8B-9181-4F19BC610A68}"/>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33" name="Text Box 90">
          <a:extLst>
            <a:ext uri="{FF2B5EF4-FFF2-40B4-BE49-F238E27FC236}">
              <a16:creationId xmlns:a16="http://schemas.microsoft.com/office/drawing/2014/main" id="{1BBFE55F-FFB5-4A31-A101-9D66A81A16A4}"/>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34" name="Text Box 91">
          <a:extLst>
            <a:ext uri="{FF2B5EF4-FFF2-40B4-BE49-F238E27FC236}">
              <a16:creationId xmlns:a16="http://schemas.microsoft.com/office/drawing/2014/main" id="{63F1323D-FD90-4D43-B8C3-0AB2C7B346C0}"/>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35" name="Text Box 92">
          <a:extLst>
            <a:ext uri="{FF2B5EF4-FFF2-40B4-BE49-F238E27FC236}">
              <a16:creationId xmlns:a16="http://schemas.microsoft.com/office/drawing/2014/main" id="{AFEB0C2E-27A1-4E0A-A656-D872A81BB952}"/>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36" name="Text Box 93">
          <a:extLst>
            <a:ext uri="{FF2B5EF4-FFF2-40B4-BE49-F238E27FC236}">
              <a16:creationId xmlns:a16="http://schemas.microsoft.com/office/drawing/2014/main" id="{DC3E544F-94D8-4ABA-96E4-0723D1855827}"/>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37" name="Text Box 94">
          <a:extLst>
            <a:ext uri="{FF2B5EF4-FFF2-40B4-BE49-F238E27FC236}">
              <a16:creationId xmlns:a16="http://schemas.microsoft.com/office/drawing/2014/main" id="{AF3D7631-A23A-46A9-81C2-371BE159C99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38" name="Text Box 87">
          <a:extLst>
            <a:ext uri="{FF2B5EF4-FFF2-40B4-BE49-F238E27FC236}">
              <a16:creationId xmlns:a16="http://schemas.microsoft.com/office/drawing/2014/main" id="{9D6D9484-3F4A-490C-AFED-EB7367A07B69}"/>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39" name="Text Box 88">
          <a:extLst>
            <a:ext uri="{FF2B5EF4-FFF2-40B4-BE49-F238E27FC236}">
              <a16:creationId xmlns:a16="http://schemas.microsoft.com/office/drawing/2014/main" id="{9ACC7723-DF53-423D-A8A1-3DFF069E11E0}"/>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40" name="Text Box 89">
          <a:extLst>
            <a:ext uri="{FF2B5EF4-FFF2-40B4-BE49-F238E27FC236}">
              <a16:creationId xmlns:a16="http://schemas.microsoft.com/office/drawing/2014/main" id="{562E718B-44FD-49A5-97F4-4D61C4A79E1E}"/>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41" name="Text Box 90">
          <a:extLst>
            <a:ext uri="{FF2B5EF4-FFF2-40B4-BE49-F238E27FC236}">
              <a16:creationId xmlns:a16="http://schemas.microsoft.com/office/drawing/2014/main" id="{7A07F257-B130-418C-AB2A-1AF8D80A572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42" name="Text Box 91">
          <a:extLst>
            <a:ext uri="{FF2B5EF4-FFF2-40B4-BE49-F238E27FC236}">
              <a16:creationId xmlns:a16="http://schemas.microsoft.com/office/drawing/2014/main" id="{A765D379-ED80-48CF-BCFE-4D8CAA428F8E}"/>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43" name="Text Box 92">
          <a:extLst>
            <a:ext uri="{FF2B5EF4-FFF2-40B4-BE49-F238E27FC236}">
              <a16:creationId xmlns:a16="http://schemas.microsoft.com/office/drawing/2014/main" id="{A76BD49A-3836-4612-8B3F-87F25AA61AF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44" name="Text Box 93">
          <a:extLst>
            <a:ext uri="{FF2B5EF4-FFF2-40B4-BE49-F238E27FC236}">
              <a16:creationId xmlns:a16="http://schemas.microsoft.com/office/drawing/2014/main" id="{0445AAC4-7D74-4945-AF40-8D6503FE119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45" name="Text Box 94">
          <a:extLst>
            <a:ext uri="{FF2B5EF4-FFF2-40B4-BE49-F238E27FC236}">
              <a16:creationId xmlns:a16="http://schemas.microsoft.com/office/drawing/2014/main" id="{898DBA19-5B71-4A4E-9D65-376CC58CC070}"/>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46" name="Text Box 87">
          <a:extLst>
            <a:ext uri="{FF2B5EF4-FFF2-40B4-BE49-F238E27FC236}">
              <a16:creationId xmlns:a16="http://schemas.microsoft.com/office/drawing/2014/main" id="{FC431D80-AA32-4BA1-9512-4217398BF16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47" name="Text Box 88">
          <a:extLst>
            <a:ext uri="{FF2B5EF4-FFF2-40B4-BE49-F238E27FC236}">
              <a16:creationId xmlns:a16="http://schemas.microsoft.com/office/drawing/2014/main" id="{1C410A62-1F81-4B2A-AA97-565F252F60A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48" name="Text Box 89">
          <a:extLst>
            <a:ext uri="{FF2B5EF4-FFF2-40B4-BE49-F238E27FC236}">
              <a16:creationId xmlns:a16="http://schemas.microsoft.com/office/drawing/2014/main" id="{CF8E1E89-9440-4C6A-BAD4-0B4EE30B7B1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49" name="Text Box 90">
          <a:extLst>
            <a:ext uri="{FF2B5EF4-FFF2-40B4-BE49-F238E27FC236}">
              <a16:creationId xmlns:a16="http://schemas.microsoft.com/office/drawing/2014/main" id="{2D3EB54B-14DE-4872-A4A0-A5FB591A783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50" name="Text Box 91">
          <a:extLst>
            <a:ext uri="{FF2B5EF4-FFF2-40B4-BE49-F238E27FC236}">
              <a16:creationId xmlns:a16="http://schemas.microsoft.com/office/drawing/2014/main" id="{3816A2EB-5D57-4172-A52B-0CBA5B793BF2}"/>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51" name="Text Box 92">
          <a:extLst>
            <a:ext uri="{FF2B5EF4-FFF2-40B4-BE49-F238E27FC236}">
              <a16:creationId xmlns:a16="http://schemas.microsoft.com/office/drawing/2014/main" id="{C7A39682-0979-48B9-8D8B-0DE854338DEA}"/>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52" name="Text Box 93">
          <a:extLst>
            <a:ext uri="{FF2B5EF4-FFF2-40B4-BE49-F238E27FC236}">
              <a16:creationId xmlns:a16="http://schemas.microsoft.com/office/drawing/2014/main" id="{C11C92A9-123D-4733-8824-900668168D14}"/>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53" name="Text Box 94">
          <a:extLst>
            <a:ext uri="{FF2B5EF4-FFF2-40B4-BE49-F238E27FC236}">
              <a16:creationId xmlns:a16="http://schemas.microsoft.com/office/drawing/2014/main" id="{6BFF0721-018D-4F42-93A9-29C1039AAD9A}"/>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54" name="Text Box 87">
          <a:extLst>
            <a:ext uri="{FF2B5EF4-FFF2-40B4-BE49-F238E27FC236}">
              <a16:creationId xmlns:a16="http://schemas.microsoft.com/office/drawing/2014/main" id="{7B7E1106-E010-4BE2-B932-C5146418B708}"/>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55" name="Text Box 88">
          <a:extLst>
            <a:ext uri="{FF2B5EF4-FFF2-40B4-BE49-F238E27FC236}">
              <a16:creationId xmlns:a16="http://schemas.microsoft.com/office/drawing/2014/main" id="{7F3CE4AB-B87B-4FEA-9B57-3D5304F26879}"/>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56" name="Text Box 89">
          <a:extLst>
            <a:ext uri="{FF2B5EF4-FFF2-40B4-BE49-F238E27FC236}">
              <a16:creationId xmlns:a16="http://schemas.microsoft.com/office/drawing/2014/main" id="{458FAC08-8D00-4165-A710-F8700F03D0F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57" name="Text Box 90">
          <a:extLst>
            <a:ext uri="{FF2B5EF4-FFF2-40B4-BE49-F238E27FC236}">
              <a16:creationId xmlns:a16="http://schemas.microsoft.com/office/drawing/2014/main" id="{76A28C7F-9EFA-4A11-94FA-B0309B618174}"/>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58" name="Text Box 91">
          <a:extLst>
            <a:ext uri="{FF2B5EF4-FFF2-40B4-BE49-F238E27FC236}">
              <a16:creationId xmlns:a16="http://schemas.microsoft.com/office/drawing/2014/main" id="{5FDDCC6D-6E13-4A76-9B7B-FA75EB1A4C0A}"/>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59" name="Text Box 92">
          <a:extLst>
            <a:ext uri="{FF2B5EF4-FFF2-40B4-BE49-F238E27FC236}">
              <a16:creationId xmlns:a16="http://schemas.microsoft.com/office/drawing/2014/main" id="{F2B2D068-912A-473B-8050-518B8825309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60" name="Text Box 93">
          <a:extLst>
            <a:ext uri="{FF2B5EF4-FFF2-40B4-BE49-F238E27FC236}">
              <a16:creationId xmlns:a16="http://schemas.microsoft.com/office/drawing/2014/main" id="{803E17D0-3EE4-4026-9554-7E635A0C8126}"/>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61" name="Text Box 94">
          <a:extLst>
            <a:ext uri="{FF2B5EF4-FFF2-40B4-BE49-F238E27FC236}">
              <a16:creationId xmlns:a16="http://schemas.microsoft.com/office/drawing/2014/main" id="{3A548890-A468-4E74-843F-569A7E561DCB}"/>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62" name="Text Box 87">
          <a:extLst>
            <a:ext uri="{FF2B5EF4-FFF2-40B4-BE49-F238E27FC236}">
              <a16:creationId xmlns:a16="http://schemas.microsoft.com/office/drawing/2014/main" id="{D8647E55-8CE4-460A-91AA-322F09BEE5D4}"/>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63" name="Text Box 88">
          <a:extLst>
            <a:ext uri="{FF2B5EF4-FFF2-40B4-BE49-F238E27FC236}">
              <a16:creationId xmlns:a16="http://schemas.microsoft.com/office/drawing/2014/main" id="{C539E4BE-3147-4359-A642-B3B734EDEE09}"/>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64" name="Text Box 89">
          <a:extLst>
            <a:ext uri="{FF2B5EF4-FFF2-40B4-BE49-F238E27FC236}">
              <a16:creationId xmlns:a16="http://schemas.microsoft.com/office/drawing/2014/main" id="{62146E62-54C7-47F6-B988-13BD84F76900}"/>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65" name="Text Box 90">
          <a:extLst>
            <a:ext uri="{FF2B5EF4-FFF2-40B4-BE49-F238E27FC236}">
              <a16:creationId xmlns:a16="http://schemas.microsoft.com/office/drawing/2014/main" id="{0A196765-7B37-4BAA-9729-54E2DF53FAA6}"/>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66" name="Text Box 91">
          <a:extLst>
            <a:ext uri="{FF2B5EF4-FFF2-40B4-BE49-F238E27FC236}">
              <a16:creationId xmlns:a16="http://schemas.microsoft.com/office/drawing/2014/main" id="{42F3635C-AAAA-4530-9EB5-B17A763E0442}"/>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67" name="Text Box 92">
          <a:extLst>
            <a:ext uri="{FF2B5EF4-FFF2-40B4-BE49-F238E27FC236}">
              <a16:creationId xmlns:a16="http://schemas.microsoft.com/office/drawing/2014/main" id="{045987E2-F66B-4617-9641-EE3BCBF8E2C9}"/>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68" name="Text Box 93">
          <a:extLst>
            <a:ext uri="{FF2B5EF4-FFF2-40B4-BE49-F238E27FC236}">
              <a16:creationId xmlns:a16="http://schemas.microsoft.com/office/drawing/2014/main" id="{CA6E077A-C3E3-4539-8BFD-DA19D75E9D70}"/>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69" name="Text Box 94">
          <a:extLst>
            <a:ext uri="{FF2B5EF4-FFF2-40B4-BE49-F238E27FC236}">
              <a16:creationId xmlns:a16="http://schemas.microsoft.com/office/drawing/2014/main" id="{3F781703-099A-480C-A8F3-03AF46A15681}"/>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70" name="Text Box 87">
          <a:extLst>
            <a:ext uri="{FF2B5EF4-FFF2-40B4-BE49-F238E27FC236}">
              <a16:creationId xmlns:a16="http://schemas.microsoft.com/office/drawing/2014/main" id="{219E0321-B11A-402E-AC22-5F56B967267C}"/>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71" name="Text Box 88">
          <a:extLst>
            <a:ext uri="{FF2B5EF4-FFF2-40B4-BE49-F238E27FC236}">
              <a16:creationId xmlns:a16="http://schemas.microsoft.com/office/drawing/2014/main" id="{E528A4B1-5AF2-4E69-908E-780A0D6D681E}"/>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72" name="Text Box 89">
          <a:extLst>
            <a:ext uri="{FF2B5EF4-FFF2-40B4-BE49-F238E27FC236}">
              <a16:creationId xmlns:a16="http://schemas.microsoft.com/office/drawing/2014/main" id="{51E95C90-F30F-4A1F-B0B6-E367462A8A2E}"/>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73" name="Text Box 90">
          <a:extLst>
            <a:ext uri="{FF2B5EF4-FFF2-40B4-BE49-F238E27FC236}">
              <a16:creationId xmlns:a16="http://schemas.microsoft.com/office/drawing/2014/main" id="{8EFC0FE1-1E0D-4407-A558-4E08C4CAC048}"/>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74" name="Text Box 91">
          <a:extLst>
            <a:ext uri="{FF2B5EF4-FFF2-40B4-BE49-F238E27FC236}">
              <a16:creationId xmlns:a16="http://schemas.microsoft.com/office/drawing/2014/main" id="{C80E255E-9054-4148-9E23-491BF07A623E}"/>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75" name="Text Box 92">
          <a:extLst>
            <a:ext uri="{FF2B5EF4-FFF2-40B4-BE49-F238E27FC236}">
              <a16:creationId xmlns:a16="http://schemas.microsoft.com/office/drawing/2014/main" id="{95C0F3F6-DB24-4F1C-BBEC-CEBD877C5A0F}"/>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76" name="Text Box 93">
          <a:extLst>
            <a:ext uri="{FF2B5EF4-FFF2-40B4-BE49-F238E27FC236}">
              <a16:creationId xmlns:a16="http://schemas.microsoft.com/office/drawing/2014/main" id="{4A3F3815-D8BE-43F1-965D-40B1FF202864}"/>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77" name="Text Box 94">
          <a:extLst>
            <a:ext uri="{FF2B5EF4-FFF2-40B4-BE49-F238E27FC236}">
              <a16:creationId xmlns:a16="http://schemas.microsoft.com/office/drawing/2014/main" id="{97A1639F-ABE4-4BDF-A884-16EB8E388B8E}"/>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78" name="Text Box 87">
          <a:extLst>
            <a:ext uri="{FF2B5EF4-FFF2-40B4-BE49-F238E27FC236}">
              <a16:creationId xmlns:a16="http://schemas.microsoft.com/office/drawing/2014/main" id="{00E0FD92-B22F-4434-82ED-2FB07D5897B9}"/>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79" name="Text Box 88">
          <a:extLst>
            <a:ext uri="{FF2B5EF4-FFF2-40B4-BE49-F238E27FC236}">
              <a16:creationId xmlns:a16="http://schemas.microsoft.com/office/drawing/2014/main" id="{67BC0AD7-F0C1-4327-8E5A-D50520D8F9F1}"/>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80" name="Text Box 89">
          <a:extLst>
            <a:ext uri="{FF2B5EF4-FFF2-40B4-BE49-F238E27FC236}">
              <a16:creationId xmlns:a16="http://schemas.microsoft.com/office/drawing/2014/main" id="{946E4017-C1AF-432D-A00A-DE544BE0C17A}"/>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76200</xdr:colOff>
      <xdr:row>121</xdr:row>
      <xdr:rowOff>184701</xdr:rowOff>
    </xdr:to>
    <xdr:sp macro="" textlink="">
      <xdr:nvSpPr>
        <xdr:cNvPr id="381" name="Text Box 90">
          <a:extLst>
            <a:ext uri="{FF2B5EF4-FFF2-40B4-BE49-F238E27FC236}">
              <a16:creationId xmlns:a16="http://schemas.microsoft.com/office/drawing/2014/main" id="{FBBE416B-49A8-46DC-AF59-A23180A905FC}"/>
            </a:ext>
          </a:extLst>
        </xdr:cNvPr>
        <xdr:cNvSpPr txBox="1">
          <a:spLocks noChangeArrowheads="1"/>
        </xdr:cNvSpPr>
      </xdr:nvSpPr>
      <xdr:spPr bwMode="auto">
        <a:xfrm>
          <a:off x="4191000"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82" name="Text Box 91">
          <a:extLst>
            <a:ext uri="{FF2B5EF4-FFF2-40B4-BE49-F238E27FC236}">
              <a16:creationId xmlns:a16="http://schemas.microsoft.com/office/drawing/2014/main" id="{3AC19114-CCE8-4AC6-9861-8B3BBB8E06FC}"/>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83" name="Text Box 92">
          <a:extLst>
            <a:ext uri="{FF2B5EF4-FFF2-40B4-BE49-F238E27FC236}">
              <a16:creationId xmlns:a16="http://schemas.microsoft.com/office/drawing/2014/main" id="{0D334E0C-768D-4C5C-AC4C-8DD84A14B733}"/>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84" name="Text Box 93">
          <a:extLst>
            <a:ext uri="{FF2B5EF4-FFF2-40B4-BE49-F238E27FC236}">
              <a16:creationId xmlns:a16="http://schemas.microsoft.com/office/drawing/2014/main" id="{6F9600BD-3568-4238-9337-3B191D9C3A3D}"/>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121</xdr:row>
      <xdr:rowOff>0</xdr:rowOff>
    </xdr:from>
    <xdr:to>
      <xdr:col>4</xdr:col>
      <xdr:colOff>76200</xdr:colOff>
      <xdr:row>121</xdr:row>
      <xdr:rowOff>184701</xdr:rowOff>
    </xdr:to>
    <xdr:sp macro="" textlink="">
      <xdr:nvSpPr>
        <xdr:cNvPr id="385" name="Text Box 94">
          <a:extLst>
            <a:ext uri="{FF2B5EF4-FFF2-40B4-BE49-F238E27FC236}">
              <a16:creationId xmlns:a16="http://schemas.microsoft.com/office/drawing/2014/main" id="{C356D4CD-F5BE-43A2-9774-F5069C0ED368}"/>
            </a:ext>
          </a:extLst>
        </xdr:cNvPr>
        <xdr:cNvSpPr txBox="1">
          <a:spLocks noChangeArrowheads="1"/>
        </xdr:cNvSpPr>
      </xdr:nvSpPr>
      <xdr:spPr bwMode="auto">
        <a:xfrm>
          <a:off x="4791075" y="27784425"/>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1E585-0D5C-47FC-83B9-ED4E2CA4CDF1}">
  <dimension ref="A1:D69"/>
  <sheetViews>
    <sheetView tabSelected="1" topLeftCell="A18" zoomScaleNormal="100" workbookViewId="0">
      <selection activeCell="C28" sqref="C28"/>
    </sheetView>
  </sheetViews>
  <sheetFormatPr defaultColWidth="9.140625" defaultRowHeight="12.75" x14ac:dyDescent="0.2"/>
  <cols>
    <col min="1" max="1" width="7.42578125" style="4" bestFit="1" customWidth="1"/>
    <col min="2" max="2" width="92.42578125" style="4" customWidth="1"/>
    <col min="3" max="3" width="37.5703125" style="4" bestFit="1" customWidth="1"/>
    <col min="4" max="16384" width="9.140625" style="4"/>
  </cols>
  <sheetData>
    <row r="1" spans="1:4" x14ac:dyDescent="0.2">
      <c r="A1" s="2"/>
      <c r="B1" s="3" t="s">
        <v>764</v>
      </c>
      <c r="C1" s="2"/>
      <c r="D1" s="2"/>
    </row>
    <row r="2" spans="1:4" ht="13.5" thickBot="1" x14ac:dyDescent="0.25">
      <c r="A2" s="2"/>
      <c r="B2" s="2"/>
      <c r="C2" s="2"/>
      <c r="D2" s="2"/>
    </row>
    <row r="3" spans="1:4" ht="13.5" thickBot="1" x14ac:dyDescent="0.25">
      <c r="A3" s="5" t="s">
        <v>745</v>
      </c>
      <c r="B3" s="6" t="s">
        <v>725</v>
      </c>
      <c r="C3" s="7" t="s">
        <v>726</v>
      </c>
      <c r="D3" s="2"/>
    </row>
    <row r="4" spans="1:4" ht="51" x14ac:dyDescent="0.2">
      <c r="A4" s="8">
        <v>1</v>
      </c>
      <c r="B4" s="9" t="s">
        <v>685</v>
      </c>
      <c r="C4" s="10">
        <f>'TEHNIČNI POGOJI'!K2</f>
        <v>0</v>
      </c>
      <c r="D4" s="2"/>
    </row>
    <row r="5" spans="1:4" ht="89.25" x14ac:dyDescent="0.2">
      <c r="A5" s="11">
        <v>2</v>
      </c>
      <c r="B5" s="12" t="s">
        <v>754</v>
      </c>
      <c r="C5" s="13">
        <f>'TEHNIČNI POGOJI'!K17</f>
        <v>0</v>
      </c>
      <c r="D5" s="2"/>
    </row>
    <row r="6" spans="1:4" ht="76.5" x14ac:dyDescent="0.2">
      <c r="A6" s="11">
        <v>3</v>
      </c>
      <c r="B6" s="12" t="s">
        <v>684</v>
      </c>
      <c r="C6" s="13">
        <f>'TEHNIČNI POGOJI'!K24</f>
        <v>0</v>
      </c>
      <c r="D6" s="2"/>
    </row>
    <row r="7" spans="1:4" ht="105" customHeight="1" x14ac:dyDescent="0.2">
      <c r="A7" s="11">
        <v>4</v>
      </c>
      <c r="B7" s="12" t="s">
        <v>765</v>
      </c>
      <c r="C7" s="13">
        <f>+'TEHNIČNI POGOJI'!K166</f>
        <v>0</v>
      </c>
      <c r="D7" s="2"/>
    </row>
    <row r="8" spans="1:4" ht="25.5" x14ac:dyDescent="0.2">
      <c r="A8" s="11">
        <v>5</v>
      </c>
      <c r="B8" s="12" t="s">
        <v>626</v>
      </c>
      <c r="C8" s="13">
        <f>'TEHNIČNI POGOJI'!K169</f>
        <v>0</v>
      </c>
      <c r="D8" s="2"/>
    </row>
    <row r="9" spans="1:4" ht="25.5" x14ac:dyDescent="0.2">
      <c r="A9" s="11">
        <v>6</v>
      </c>
      <c r="B9" s="12" t="s">
        <v>683</v>
      </c>
      <c r="C9" s="13">
        <f>'TEHNIČNI POGOJI'!K213</f>
        <v>0</v>
      </c>
      <c r="D9" s="2"/>
    </row>
    <row r="10" spans="1:4" ht="25.5" x14ac:dyDescent="0.2">
      <c r="A10" s="11">
        <v>7</v>
      </c>
      <c r="B10" s="12" t="s">
        <v>682</v>
      </c>
      <c r="C10" s="13">
        <f>'TEHNIČNI POGOJI'!K231</f>
        <v>0</v>
      </c>
      <c r="D10" s="2"/>
    </row>
    <row r="11" spans="1:4" ht="25.5" x14ac:dyDescent="0.2">
      <c r="A11" s="11">
        <v>8</v>
      </c>
      <c r="B11" s="12" t="s">
        <v>681</v>
      </c>
      <c r="C11" s="13">
        <f>'TEHNIČNI POGOJI'!K252</f>
        <v>0</v>
      </c>
      <c r="D11" s="2"/>
    </row>
    <row r="12" spans="1:4" ht="25.5" x14ac:dyDescent="0.2">
      <c r="A12" s="11">
        <v>9</v>
      </c>
      <c r="B12" s="12" t="s">
        <v>680</v>
      </c>
      <c r="C12" s="13">
        <f>'TEHNIČNI POGOJI'!K269</f>
        <v>0</v>
      </c>
      <c r="D12" s="2"/>
    </row>
    <row r="13" spans="1:4" ht="63.75" x14ac:dyDescent="0.2">
      <c r="A13" s="11">
        <v>10</v>
      </c>
      <c r="B13" s="12" t="s">
        <v>679</v>
      </c>
      <c r="C13" s="13">
        <f>'TEHNIČNI POGOJI'!K289</f>
        <v>0</v>
      </c>
      <c r="D13" s="2"/>
    </row>
    <row r="14" spans="1:4" ht="63.75" x14ac:dyDescent="0.2">
      <c r="A14" s="11">
        <v>11</v>
      </c>
      <c r="B14" s="12" t="s">
        <v>678</v>
      </c>
      <c r="C14" s="13">
        <f>'TEHNIČNI POGOJI'!K414</f>
        <v>0</v>
      </c>
      <c r="D14" s="2"/>
    </row>
    <row r="15" spans="1:4" x14ac:dyDescent="0.2">
      <c r="A15" s="11">
        <v>12</v>
      </c>
      <c r="B15" s="12" t="s">
        <v>649</v>
      </c>
      <c r="C15" s="13">
        <f>'TEHNIČNI POGOJI'!K527</f>
        <v>0</v>
      </c>
      <c r="D15" s="2"/>
    </row>
    <row r="16" spans="1:4" ht="38.25" x14ac:dyDescent="0.2">
      <c r="A16" s="11">
        <v>13</v>
      </c>
      <c r="B16" s="12" t="s">
        <v>677</v>
      </c>
      <c r="C16" s="13">
        <f>'TEHNIČNI POGOJI'!K537</f>
        <v>0</v>
      </c>
      <c r="D16" s="2"/>
    </row>
    <row r="17" spans="1:4" ht="51" x14ac:dyDescent="0.2">
      <c r="A17" s="11">
        <v>14</v>
      </c>
      <c r="B17" s="12" t="s">
        <v>676</v>
      </c>
      <c r="C17" s="13">
        <f>'TEHNIČNI POGOJI'!K563</f>
        <v>0</v>
      </c>
      <c r="D17" s="2"/>
    </row>
    <row r="18" spans="1:4" ht="25.5" x14ac:dyDescent="0.2">
      <c r="A18" s="11">
        <v>15</v>
      </c>
      <c r="B18" s="12" t="s">
        <v>675</v>
      </c>
      <c r="C18" s="13">
        <f>'TEHNIČNI POGOJI'!K611</f>
        <v>0</v>
      </c>
      <c r="D18" s="2"/>
    </row>
    <row r="19" spans="1:4" x14ac:dyDescent="0.2">
      <c r="A19" s="11">
        <v>16</v>
      </c>
      <c r="B19" s="12" t="s">
        <v>656</v>
      </c>
      <c r="C19" s="13">
        <f>'TEHNIČNI POGOJI'!K637</f>
        <v>0</v>
      </c>
      <c r="D19" s="2"/>
    </row>
    <row r="20" spans="1:4" ht="25.5" x14ac:dyDescent="0.2">
      <c r="A20" s="11">
        <v>17</v>
      </c>
      <c r="B20" s="12" t="s">
        <v>660</v>
      </c>
      <c r="C20" s="13">
        <f>'TEHNIČNI POGOJI'!K649</f>
        <v>0</v>
      </c>
      <c r="D20" s="2"/>
    </row>
    <row r="21" spans="1:4" ht="38.25" x14ac:dyDescent="0.2">
      <c r="A21" s="11">
        <v>18</v>
      </c>
      <c r="B21" s="12" t="s">
        <v>674</v>
      </c>
      <c r="C21" s="13">
        <f>'TEHNIČNI POGOJI'!K662</f>
        <v>0</v>
      </c>
      <c r="D21" s="2"/>
    </row>
    <row r="22" spans="1:4" ht="25.5" x14ac:dyDescent="0.2">
      <c r="A22" s="11">
        <v>19</v>
      </c>
      <c r="B22" s="12" t="s">
        <v>673</v>
      </c>
      <c r="C22" s="13">
        <f>'TEHNIČNI POGOJI'!K668</f>
        <v>0</v>
      </c>
      <c r="D22" s="2"/>
    </row>
    <row r="23" spans="1:4" ht="38.25" x14ac:dyDescent="0.2">
      <c r="A23" s="11">
        <v>20</v>
      </c>
      <c r="B23" s="12" t="s">
        <v>672</v>
      </c>
      <c r="C23" s="13">
        <f>'TEHNIČNI POGOJI'!K696</f>
        <v>0</v>
      </c>
      <c r="D23" s="2"/>
    </row>
    <row r="24" spans="1:4" ht="25.5" x14ac:dyDescent="0.2">
      <c r="A24" s="11">
        <v>21</v>
      </c>
      <c r="B24" s="12" t="s">
        <v>567</v>
      </c>
      <c r="C24" s="13">
        <f>'TEHNIČNI POGOJI'!K727</f>
        <v>0</v>
      </c>
      <c r="D24" s="2"/>
    </row>
    <row r="25" spans="1:4" x14ac:dyDescent="0.2">
      <c r="A25" s="11">
        <v>22</v>
      </c>
      <c r="B25" s="12" t="s">
        <v>689</v>
      </c>
      <c r="C25" s="13">
        <f>'TEHNIČNI POGOJI'!K732</f>
        <v>0</v>
      </c>
      <c r="D25" s="2"/>
    </row>
    <row r="26" spans="1:4" x14ac:dyDescent="0.2">
      <c r="A26" s="11">
        <v>23</v>
      </c>
      <c r="B26" s="14" t="s">
        <v>693</v>
      </c>
      <c r="C26" s="15">
        <f>'TEHNIČNI POGOJI'!K738</f>
        <v>0</v>
      </c>
      <c r="D26" s="2"/>
    </row>
    <row r="27" spans="1:4" x14ac:dyDescent="0.2">
      <c r="A27" s="11">
        <v>24</v>
      </c>
      <c r="B27" s="12" t="s">
        <v>706</v>
      </c>
      <c r="C27" s="13">
        <f>'TEHNIČNI POGOJI'!K748</f>
        <v>0</v>
      </c>
      <c r="D27" s="2"/>
    </row>
    <row r="28" spans="1:4" x14ac:dyDescent="0.2">
      <c r="A28" s="11">
        <v>25</v>
      </c>
      <c r="B28" s="215" t="s">
        <v>838</v>
      </c>
      <c r="C28" s="13">
        <f>+'TEHNIČNI POGOJI PKZ'!F116</f>
        <v>0</v>
      </c>
      <c r="D28" s="2"/>
    </row>
    <row r="29" spans="1:4" x14ac:dyDescent="0.2">
      <c r="A29" s="212"/>
      <c r="B29" s="213"/>
      <c r="C29" s="214"/>
      <c r="D29" s="2"/>
    </row>
    <row r="30" spans="1:4" ht="13.5" thickBot="1" x14ac:dyDescent="0.25">
      <c r="A30" s="212"/>
      <c r="B30" s="213"/>
      <c r="C30" s="214"/>
      <c r="D30" s="2"/>
    </row>
    <row r="31" spans="1:4" ht="13.5" thickBot="1" x14ac:dyDescent="0.25">
      <c r="A31" s="2"/>
      <c r="B31" s="235" t="s">
        <v>727</v>
      </c>
      <c r="C31" s="236"/>
      <c r="D31" s="2"/>
    </row>
    <row r="32" spans="1:4" ht="13.5" thickBot="1" x14ac:dyDescent="0.25">
      <c r="A32" s="2"/>
      <c r="B32" s="16" t="s">
        <v>728</v>
      </c>
      <c r="C32" s="17">
        <f>SUM(C4:C28)</f>
        <v>0</v>
      </c>
      <c r="D32" s="2"/>
    </row>
    <row r="33" spans="1:4" ht="13.5" thickBot="1" x14ac:dyDescent="0.25">
      <c r="A33" s="2"/>
      <c r="B33" s="18" t="s">
        <v>729</v>
      </c>
      <c r="C33" s="19">
        <f>0.22*C32</f>
        <v>0</v>
      </c>
      <c r="D33" s="2"/>
    </row>
    <row r="34" spans="1:4" ht="13.5" thickBot="1" x14ac:dyDescent="0.25">
      <c r="A34" s="2"/>
      <c r="B34" s="20" t="s">
        <v>730</v>
      </c>
      <c r="C34" s="21">
        <f>C32+C33</f>
        <v>0</v>
      </c>
      <c r="D34" s="2"/>
    </row>
    <row r="35" spans="1:4" x14ac:dyDescent="0.2">
      <c r="A35" s="2"/>
      <c r="B35" s="22"/>
      <c r="C35" s="23"/>
      <c r="D35" s="2"/>
    </row>
    <row r="36" spans="1:4" x14ac:dyDescent="0.2">
      <c r="A36" s="2"/>
      <c r="B36" s="25" t="s">
        <v>731</v>
      </c>
      <c r="C36" s="24"/>
      <c r="D36" s="2"/>
    </row>
    <row r="37" spans="1:4" x14ac:dyDescent="0.2">
      <c r="A37" s="2"/>
      <c r="B37" s="237" t="s">
        <v>732</v>
      </c>
      <c r="C37" s="237"/>
      <c r="D37" s="2"/>
    </row>
    <row r="38" spans="1:4" x14ac:dyDescent="0.2">
      <c r="A38" s="2"/>
      <c r="B38" s="22"/>
      <c r="C38" s="22"/>
      <c r="D38" s="2"/>
    </row>
    <row r="39" spans="1:4" x14ac:dyDescent="0.2">
      <c r="A39" s="2"/>
      <c r="B39" s="26" t="s">
        <v>733</v>
      </c>
      <c r="C39" s="22"/>
      <c r="D39" s="2"/>
    </row>
    <row r="40" spans="1:4" x14ac:dyDescent="0.2">
      <c r="A40" s="2"/>
      <c r="B40" s="22"/>
      <c r="C40" s="22"/>
      <c r="D40" s="2"/>
    </row>
    <row r="41" spans="1:4" x14ac:dyDescent="0.2">
      <c r="A41" s="2"/>
      <c r="B41" s="27"/>
      <c r="C41" s="22"/>
      <c r="D41" s="2"/>
    </row>
    <row r="42" spans="1:4" ht="13.5" thickBot="1" x14ac:dyDescent="0.25">
      <c r="A42" s="2"/>
      <c r="B42" s="22"/>
      <c r="C42" s="22"/>
      <c r="D42" s="2"/>
    </row>
    <row r="43" spans="1:4" ht="13.5" thickBot="1" x14ac:dyDescent="0.25">
      <c r="A43" s="2"/>
      <c r="B43" s="28" t="s">
        <v>734</v>
      </c>
      <c r="C43" s="29">
        <f>'Okvirni terminski plan'!E29</f>
        <v>0</v>
      </c>
      <c r="D43" s="2"/>
    </row>
    <row r="44" spans="1:4" x14ac:dyDescent="0.2">
      <c r="A44" s="2"/>
      <c r="B44" s="22"/>
      <c r="C44" s="22"/>
      <c r="D44" s="2"/>
    </row>
    <row r="45" spans="1:4" x14ac:dyDescent="0.2">
      <c r="A45" s="2"/>
      <c r="B45" s="22"/>
      <c r="C45" s="22"/>
      <c r="D45" s="2"/>
    </row>
    <row r="46" spans="1:4" x14ac:dyDescent="0.2">
      <c r="A46" s="2"/>
      <c r="B46" s="30" t="s">
        <v>735</v>
      </c>
      <c r="C46" s="22" t="s">
        <v>736</v>
      </c>
      <c r="D46" s="2"/>
    </row>
    <row r="47" spans="1:4" x14ac:dyDescent="0.2">
      <c r="A47" s="2"/>
      <c r="B47" s="22" t="s">
        <v>737</v>
      </c>
      <c r="C47" s="31"/>
      <c r="D47" s="2"/>
    </row>
    <row r="48" spans="1:4" x14ac:dyDescent="0.2">
      <c r="A48" s="2"/>
      <c r="B48" s="22"/>
      <c r="C48" s="238" t="s">
        <v>738</v>
      </c>
      <c r="D48" s="2"/>
    </row>
    <row r="49" spans="1:4" x14ac:dyDescent="0.2">
      <c r="A49" s="2"/>
      <c r="B49" s="22"/>
      <c r="C49" s="239"/>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sheetData>
  <sheetProtection algorithmName="SHA-512" hashValue="OWuABPzb2CQdRUK0zM+wC8FUarum2oCqh3GRc5jcuauFnP7GQn2we/BlyP4UBHBW07eFVsLE+pYepRrQCAnxLg==" saltValue="CdkyDHOPWRSeM9XK1RhcLw==" spinCount="100000" sheet="1" objects="1" scenarios="1"/>
  <mergeCells count="3">
    <mergeCell ref="B31:C31"/>
    <mergeCell ref="B37:C37"/>
    <mergeCell ref="C48:C49"/>
  </mergeCells>
  <pageMargins left="0.70866141732283472" right="0.70866141732283472" top="0.74803149606299213" bottom="0.74803149606299213" header="0.31496062992125984" footer="0.31496062992125984"/>
  <pageSetup paperSize="9" scale="60" orientation="landscape" r:id="rId1"/>
  <headerFooter>
    <oddFooter>&amp;L&amp;"Tahoma,Navadno"&amp;A&amp;C&amp;"Tahoma,Navadno"Stran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836B6-950B-4C02-AD4F-39F732DE5FD3}">
  <dimension ref="A1:K760"/>
  <sheetViews>
    <sheetView view="pageLayout" topLeftCell="A445" zoomScale="85" zoomScaleNormal="85" zoomScalePageLayoutView="85" workbookViewId="0">
      <selection activeCell="C474" sqref="C474"/>
    </sheetView>
  </sheetViews>
  <sheetFormatPr defaultColWidth="9.140625" defaultRowHeight="12.75" x14ac:dyDescent="0.2"/>
  <cols>
    <col min="1" max="1" width="5.140625" style="137" customWidth="1"/>
    <col min="2" max="2" width="5.7109375" style="138" customWidth="1"/>
    <col min="3" max="3" width="39.140625" style="54" customWidth="1"/>
    <col min="4" max="4" width="22.42578125" style="139" customWidth="1"/>
    <col min="5" max="5" width="13.7109375" style="81" customWidth="1"/>
    <col min="6" max="6" width="5.7109375" style="140" customWidth="1"/>
    <col min="7" max="7" width="4.28515625" style="81" customWidth="1"/>
    <col min="8" max="8" width="6" style="141" customWidth="1"/>
    <col min="9" max="9" width="4" style="81" bestFit="1" customWidth="1"/>
    <col min="10" max="10" width="14.42578125" style="229" customWidth="1"/>
    <col min="11" max="11" width="13.85546875" style="108" customWidth="1"/>
    <col min="12" max="16384" width="9.140625" style="54"/>
  </cols>
  <sheetData>
    <row r="1" spans="1:11" s="55" customFormat="1" ht="14.25" x14ac:dyDescent="0.2">
      <c r="A1" s="142"/>
      <c r="B1" s="143"/>
      <c r="C1" s="242" t="s">
        <v>0</v>
      </c>
      <c r="D1" s="242"/>
      <c r="E1" s="242"/>
      <c r="F1" s="242"/>
      <c r="H1" s="144" t="s">
        <v>604</v>
      </c>
      <c r="I1" s="145"/>
      <c r="J1" s="216" t="s">
        <v>602</v>
      </c>
      <c r="K1" s="146" t="s">
        <v>603</v>
      </c>
    </row>
    <row r="2" spans="1:11" ht="69.75" customHeight="1" x14ac:dyDescent="0.2">
      <c r="A2" s="56" t="s">
        <v>606</v>
      </c>
      <c r="B2" s="57" t="s">
        <v>1</v>
      </c>
      <c r="C2" s="243" t="s">
        <v>685</v>
      </c>
      <c r="D2" s="243"/>
      <c r="E2" s="243"/>
      <c r="F2" s="243"/>
      <c r="G2" s="58"/>
      <c r="H2" s="59">
        <v>1</v>
      </c>
      <c r="I2" s="60" t="s">
        <v>605</v>
      </c>
      <c r="J2" s="217"/>
      <c r="K2" s="61">
        <f>SUM(K4:K14)</f>
        <v>0</v>
      </c>
    </row>
    <row r="3" spans="1:11" s="71" customFormat="1" x14ac:dyDescent="0.2">
      <c r="A3" s="62"/>
      <c r="B3" s="63"/>
      <c r="C3" s="64" t="s">
        <v>0</v>
      </c>
      <c r="D3" s="65" t="s">
        <v>501</v>
      </c>
      <c r="E3" s="64" t="s">
        <v>609</v>
      </c>
      <c r="F3" s="66" t="s">
        <v>604</v>
      </c>
      <c r="G3" s="67"/>
      <c r="H3" s="68"/>
      <c r="I3" s="69"/>
      <c r="J3" s="218"/>
      <c r="K3" s="70"/>
    </row>
    <row r="4" spans="1:11" s="81" customFormat="1" x14ac:dyDescent="0.2">
      <c r="A4" s="72"/>
      <c r="B4" s="73" t="s">
        <v>608</v>
      </c>
      <c r="C4" s="74" t="s">
        <v>20</v>
      </c>
      <c r="D4" s="75" t="s">
        <v>21</v>
      </c>
      <c r="E4" s="76" t="s">
        <v>412</v>
      </c>
      <c r="F4" s="77">
        <v>6</v>
      </c>
      <c r="G4" s="78" t="s">
        <v>435</v>
      </c>
      <c r="H4" s="79"/>
      <c r="I4" s="79"/>
      <c r="J4" s="148"/>
      <c r="K4" s="230">
        <f>ROUND(J4,2)*F4</f>
        <v>0</v>
      </c>
    </row>
    <row r="5" spans="1:11" s="81" customFormat="1" ht="51" x14ac:dyDescent="0.2">
      <c r="A5" s="72"/>
      <c r="B5" s="82" t="s">
        <v>608</v>
      </c>
      <c r="C5" s="83" t="s">
        <v>2</v>
      </c>
      <c r="D5" s="84"/>
      <c r="E5" s="85" t="s">
        <v>502</v>
      </c>
      <c r="F5" s="86">
        <v>1</v>
      </c>
      <c r="G5" s="60" t="s">
        <v>435</v>
      </c>
      <c r="H5" s="87"/>
      <c r="I5" s="79"/>
      <c r="J5" s="148"/>
      <c r="K5" s="230">
        <f t="shared" ref="K5:K14" si="0">ROUND(J5,2)*F5</f>
        <v>0</v>
      </c>
    </row>
    <row r="6" spans="1:11" s="81" customFormat="1" ht="38.25" x14ac:dyDescent="0.2">
      <c r="A6" s="72"/>
      <c r="B6" s="82" t="s">
        <v>608</v>
      </c>
      <c r="C6" s="155" t="s">
        <v>4</v>
      </c>
      <c r="D6" s="88" t="s">
        <v>5</v>
      </c>
      <c r="E6" s="85" t="s">
        <v>3</v>
      </c>
      <c r="F6" s="89">
        <v>1</v>
      </c>
      <c r="G6" s="60" t="s">
        <v>435</v>
      </c>
      <c r="H6" s="79"/>
      <c r="I6" s="79"/>
      <c r="J6" s="148"/>
      <c r="K6" s="230">
        <f t="shared" si="0"/>
        <v>0</v>
      </c>
    </row>
    <row r="7" spans="1:11" s="81" customFormat="1" x14ac:dyDescent="0.2">
      <c r="A7" s="72"/>
      <c r="B7" s="82" t="s">
        <v>608</v>
      </c>
      <c r="C7" s="155" t="s">
        <v>6</v>
      </c>
      <c r="D7" s="88" t="s">
        <v>7</v>
      </c>
      <c r="E7" s="85" t="s">
        <v>3</v>
      </c>
      <c r="F7" s="89">
        <v>3</v>
      </c>
      <c r="G7" s="60" t="s">
        <v>435</v>
      </c>
      <c r="H7" s="79"/>
      <c r="I7" s="79"/>
      <c r="J7" s="148"/>
      <c r="K7" s="230">
        <f t="shared" si="0"/>
        <v>0</v>
      </c>
    </row>
    <row r="8" spans="1:11" s="81" customFormat="1" x14ac:dyDescent="0.2">
      <c r="A8" s="72"/>
      <c r="B8" s="82" t="s">
        <v>608</v>
      </c>
      <c r="C8" s="155" t="s">
        <v>10</v>
      </c>
      <c r="D8" s="88" t="s">
        <v>11</v>
      </c>
      <c r="E8" s="85" t="s">
        <v>3</v>
      </c>
      <c r="F8" s="89">
        <v>1</v>
      </c>
      <c r="G8" s="60" t="s">
        <v>435</v>
      </c>
      <c r="H8" s="79"/>
      <c r="I8" s="79"/>
      <c r="J8" s="148"/>
      <c r="K8" s="230">
        <f t="shared" si="0"/>
        <v>0</v>
      </c>
    </row>
    <row r="9" spans="1:11" s="81" customFormat="1" ht="25.5" x14ac:dyDescent="0.2">
      <c r="A9" s="72"/>
      <c r="B9" s="82" t="s">
        <v>608</v>
      </c>
      <c r="C9" s="155" t="s">
        <v>12</v>
      </c>
      <c r="D9" s="88" t="s">
        <v>13</v>
      </c>
      <c r="E9" s="85" t="s">
        <v>3</v>
      </c>
      <c r="F9" s="89">
        <v>2</v>
      </c>
      <c r="G9" s="60" t="s">
        <v>435</v>
      </c>
      <c r="H9" s="79"/>
      <c r="I9" s="79"/>
      <c r="J9" s="148"/>
      <c r="K9" s="230">
        <f t="shared" si="0"/>
        <v>0</v>
      </c>
    </row>
    <row r="10" spans="1:11" s="81" customFormat="1" ht="25.5" x14ac:dyDescent="0.2">
      <c r="A10" s="72"/>
      <c r="B10" s="82" t="s">
        <v>608</v>
      </c>
      <c r="C10" s="155" t="s">
        <v>14</v>
      </c>
      <c r="D10" s="88" t="s">
        <v>15</v>
      </c>
      <c r="E10" s="85" t="s">
        <v>3</v>
      </c>
      <c r="F10" s="89">
        <v>15</v>
      </c>
      <c r="G10" s="60" t="s">
        <v>435</v>
      </c>
      <c r="H10" s="79"/>
      <c r="I10" s="79"/>
      <c r="J10" s="148"/>
      <c r="K10" s="230">
        <f t="shared" si="0"/>
        <v>0</v>
      </c>
    </row>
    <row r="11" spans="1:11" s="81" customFormat="1" x14ac:dyDescent="0.2">
      <c r="A11" s="72"/>
      <c r="B11" s="82" t="s">
        <v>608</v>
      </c>
      <c r="C11" s="155" t="s">
        <v>8</v>
      </c>
      <c r="D11" s="88" t="s">
        <v>9</v>
      </c>
      <c r="E11" s="85" t="s">
        <v>3</v>
      </c>
      <c r="F11" s="89">
        <v>1</v>
      </c>
      <c r="G11" s="60" t="s">
        <v>435</v>
      </c>
      <c r="H11" s="79"/>
      <c r="I11" s="79"/>
      <c r="J11" s="148"/>
      <c r="K11" s="230">
        <f t="shared" si="0"/>
        <v>0</v>
      </c>
    </row>
    <row r="12" spans="1:11" s="81" customFormat="1" x14ac:dyDescent="0.2">
      <c r="A12" s="72"/>
      <c r="B12" s="82" t="s">
        <v>608</v>
      </c>
      <c r="C12" s="155" t="s">
        <v>16</v>
      </c>
      <c r="D12" s="88" t="s">
        <v>17</v>
      </c>
      <c r="E12" s="85" t="s">
        <v>3</v>
      </c>
      <c r="F12" s="89">
        <v>4</v>
      </c>
      <c r="G12" s="60" t="s">
        <v>435</v>
      </c>
      <c r="H12" s="79"/>
      <c r="I12" s="79"/>
      <c r="J12" s="148"/>
      <c r="K12" s="230">
        <f t="shared" si="0"/>
        <v>0</v>
      </c>
    </row>
    <row r="13" spans="1:11" s="81" customFormat="1" ht="25.5" x14ac:dyDescent="0.2">
      <c r="A13" s="72"/>
      <c r="B13" s="82" t="s">
        <v>608</v>
      </c>
      <c r="C13" s="155" t="s">
        <v>18</v>
      </c>
      <c r="D13" s="88" t="s">
        <v>474</v>
      </c>
      <c r="E13" s="85" t="s">
        <v>3</v>
      </c>
      <c r="F13" s="89">
        <v>1</v>
      </c>
      <c r="G13" s="60" t="s">
        <v>435</v>
      </c>
      <c r="H13" s="79"/>
      <c r="I13" s="79"/>
      <c r="J13" s="148"/>
      <c r="K13" s="230">
        <f t="shared" si="0"/>
        <v>0</v>
      </c>
    </row>
    <row r="14" spans="1:11" s="81" customFormat="1" ht="25.5" x14ac:dyDescent="0.2">
      <c r="A14" s="72"/>
      <c r="B14" s="82" t="s">
        <v>608</v>
      </c>
      <c r="C14" s="155" t="s">
        <v>22</v>
      </c>
      <c r="D14" s="88" t="s">
        <v>19</v>
      </c>
      <c r="E14" s="85" t="s">
        <v>3</v>
      </c>
      <c r="F14" s="89">
        <v>1</v>
      </c>
      <c r="G14" s="60" t="s">
        <v>435</v>
      </c>
      <c r="H14" s="79"/>
      <c r="I14" s="79"/>
      <c r="J14" s="148"/>
      <c r="K14" s="230">
        <f t="shared" si="0"/>
        <v>0</v>
      </c>
    </row>
    <row r="15" spans="1:11" s="81" customFormat="1" x14ac:dyDescent="0.2">
      <c r="A15" s="72"/>
      <c r="B15" s="116"/>
      <c r="C15" s="117"/>
      <c r="D15" s="118"/>
      <c r="E15" s="87"/>
      <c r="F15" s="119"/>
      <c r="G15" s="79"/>
      <c r="H15" s="79"/>
      <c r="I15" s="79"/>
      <c r="J15" s="219"/>
      <c r="K15" s="80"/>
    </row>
    <row r="16" spans="1:11" s="81" customFormat="1" x14ac:dyDescent="0.2">
      <c r="A16" s="72"/>
      <c r="B16" s="116"/>
      <c r="C16" s="117"/>
      <c r="D16" s="118"/>
      <c r="E16" s="87"/>
      <c r="F16" s="119"/>
      <c r="G16" s="79"/>
      <c r="H16" s="79"/>
      <c r="I16" s="79"/>
      <c r="J16" s="219"/>
      <c r="K16" s="80"/>
    </row>
    <row r="17" spans="1:11" s="81" customFormat="1" ht="149.25" customHeight="1" x14ac:dyDescent="0.2">
      <c r="A17" s="56" t="s">
        <v>607</v>
      </c>
      <c r="B17" s="57" t="s">
        <v>753</v>
      </c>
      <c r="C17" s="243" t="s">
        <v>754</v>
      </c>
      <c r="D17" s="243"/>
      <c r="E17" s="243"/>
      <c r="F17" s="243"/>
      <c r="G17" s="58"/>
      <c r="H17" s="59">
        <v>1</v>
      </c>
      <c r="I17" s="60" t="s">
        <v>605</v>
      </c>
      <c r="J17" s="217"/>
      <c r="K17" s="61">
        <f>SUM(K19:K21)</f>
        <v>0</v>
      </c>
    </row>
    <row r="18" spans="1:11" s="81" customFormat="1" x14ac:dyDescent="0.2">
      <c r="A18" s="62"/>
      <c r="B18" s="63"/>
      <c r="C18" s="64" t="s">
        <v>0</v>
      </c>
      <c r="D18" s="65" t="s">
        <v>501</v>
      </c>
      <c r="E18" s="64" t="s">
        <v>609</v>
      </c>
      <c r="F18" s="66" t="s">
        <v>604</v>
      </c>
      <c r="G18" s="67"/>
      <c r="H18" s="68"/>
      <c r="I18" s="69"/>
      <c r="J18" s="220"/>
      <c r="K18" s="70"/>
    </row>
    <row r="19" spans="1:11" s="81" customFormat="1" ht="51.75" customHeight="1" x14ac:dyDescent="0.2">
      <c r="A19" s="72"/>
      <c r="B19" s="73" t="s">
        <v>608</v>
      </c>
      <c r="C19" s="74" t="s">
        <v>755</v>
      </c>
      <c r="D19" s="75" t="s">
        <v>756</v>
      </c>
      <c r="E19" s="76" t="s">
        <v>757</v>
      </c>
      <c r="F19" s="77">
        <v>1</v>
      </c>
      <c r="G19" s="78" t="s">
        <v>435</v>
      </c>
      <c r="H19" s="79"/>
      <c r="I19" s="79"/>
      <c r="J19" s="148"/>
      <c r="K19" s="230">
        <f>ROUND(J19,2)*F19</f>
        <v>0</v>
      </c>
    </row>
    <row r="20" spans="1:11" s="81" customFormat="1" ht="25.5" x14ac:dyDescent="0.2">
      <c r="A20" s="72"/>
      <c r="B20" s="82" t="s">
        <v>608</v>
      </c>
      <c r="C20" s="83" t="s">
        <v>758</v>
      </c>
      <c r="D20" s="83" t="s">
        <v>759</v>
      </c>
      <c r="E20" s="76" t="s">
        <v>757</v>
      </c>
      <c r="F20" s="86">
        <v>200</v>
      </c>
      <c r="G20" s="60" t="s">
        <v>430</v>
      </c>
      <c r="H20" s="87"/>
      <c r="I20" s="79"/>
      <c r="J20" s="148"/>
      <c r="K20" s="230">
        <f t="shared" ref="K20:K21" si="1">ROUND(J20,2)*F20</f>
        <v>0</v>
      </c>
    </row>
    <row r="21" spans="1:11" s="81" customFormat="1" ht="25.5" x14ac:dyDescent="0.2">
      <c r="A21" s="72"/>
      <c r="B21" s="82" t="s">
        <v>608</v>
      </c>
      <c r="C21" s="155" t="s">
        <v>760</v>
      </c>
      <c r="D21" s="147" t="s">
        <v>761</v>
      </c>
      <c r="E21" s="76" t="s">
        <v>757</v>
      </c>
      <c r="F21" s="89">
        <v>1</v>
      </c>
      <c r="G21" s="60" t="s">
        <v>435</v>
      </c>
      <c r="H21" s="79"/>
      <c r="I21" s="79"/>
      <c r="J21" s="148"/>
      <c r="K21" s="230">
        <f t="shared" si="1"/>
        <v>0</v>
      </c>
    </row>
    <row r="22" spans="1:11" s="81" customFormat="1" x14ac:dyDescent="0.2">
      <c r="A22" s="72"/>
      <c r="B22" s="116"/>
      <c r="C22" s="117"/>
      <c r="D22" s="118"/>
      <c r="E22" s="87"/>
      <c r="F22" s="119"/>
      <c r="G22" s="79"/>
      <c r="H22" s="79"/>
      <c r="I22" s="79"/>
      <c r="J22" s="221"/>
      <c r="K22" s="80"/>
    </row>
    <row r="23" spans="1:11" x14ac:dyDescent="0.2">
      <c r="A23" s="90"/>
      <c r="B23" s="91"/>
      <c r="C23" s="92"/>
      <c r="D23" s="93"/>
      <c r="E23" s="92"/>
      <c r="F23" s="94"/>
      <c r="G23" s="92"/>
      <c r="H23" s="95"/>
      <c r="I23" s="87"/>
      <c r="J23" s="222"/>
      <c r="K23" s="96"/>
    </row>
    <row r="24" spans="1:11" ht="117.75" customHeight="1" x14ac:dyDescent="0.2">
      <c r="A24" s="56" t="s">
        <v>625</v>
      </c>
      <c r="B24" s="97" t="s">
        <v>23</v>
      </c>
      <c r="C24" s="241" t="s">
        <v>684</v>
      </c>
      <c r="D24" s="241"/>
      <c r="E24" s="241"/>
      <c r="F24" s="241"/>
      <c r="G24" s="98"/>
      <c r="H24" s="99">
        <v>1</v>
      </c>
      <c r="I24" s="60" t="s">
        <v>605</v>
      </c>
      <c r="J24" s="217"/>
      <c r="K24" s="61">
        <f>SUM(K26:K164)</f>
        <v>0</v>
      </c>
    </row>
    <row r="25" spans="1:11" s="71" customFormat="1" x14ac:dyDescent="0.2">
      <c r="A25" s="62"/>
      <c r="B25" s="63"/>
      <c r="C25" s="64" t="s">
        <v>0</v>
      </c>
      <c r="D25" s="65" t="s">
        <v>501</v>
      </c>
      <c r="E25" s="64" t="s">
        <v>609</v>
      </c>
      <c r="F25" s="66" t="s">
        <v>604</v>
      </c>
      <c r="G25" s="67"/>
      <c r="H25" s="68"/>
      <c r="I25" s="69"/>
      <c r="J25" s="220"/>
      <c r="K25" s="70"/>
    </row>
    <row r="26" spans="1:11" s="81" customFormat="1" ht="25.5" x14ac:dyDescent="0.2">
      <c r="A26" s="72"/>
      <c r="B26" s="82" t="s">
        <v>608</v>
      </c>
      <c r="C26" s="100" t="s">
        <v>79</v>
      </c>
      <c r="D26" s="88" t="s">
        <v>569</v>
      </c>
      <c r="E26" s="85" t="s">
        <v>80</v>
      </c>
      <c r="F26" s="89">
        <v>1</v>
      </c>
      <c r="G26" s="60" t="s">
        <v>435</v>
      </c>
      <c r="H26" s="79"/>
      <c r="I26" s="79"/>
      <c r="J26" s="148"/>
      <c r="K26" s="230">
        <f>ROUND(J26,2)*F26</f>
        <v>0</v>
      </c>
    </row>
    <row r="27" spans="1:11" s="81" customFormat="1" x14ac:dyDescent="0.2">
      <c r="A27" s="72"/>
      <c r="B27" s="82" t="s">
        <v>608</v>
      </c>
      <c r="C27" s="155" t="s">
        <v>81</v>
      </c>
      <c r="D27" s="88" t="s">
        <v>82</v>
      </c>
      <c r="E27" s="85" t="s">
        <v>80</v>
      </c>
      <c r="F27" s="89">
        <v>3</v>
      </c>
      <c r="G27" s="60" t="s">
        <v>435</v>
      </c>
      <c r="H27" s="79"/>
      <c r="I27" s="79"/>
      <c r="J27" s="148"/>
      <c r="K27" s="230">
        <f t="shared" ref="K27:K90" si="2">ROUND(J27,2)*F27</f>
        <v>0</v>
      </c>
    </row>
    <row r="28" spans="1:11" s="81" customFormat="1" x14ac:dyDescent="0.2">
      <c r="A28" s="72"/>
      <c r="B28" s="82" t="s">
        <v>608</v>
      </c>
      <c r="C28" s="155" t="s">
        <v>635</v>
      </c>
      <c r="D28" s="88" t="s">
        <v>123</v>
      </c>
      <c r="E28" s="85" t="s">
        <v>562</v>
      </c>
      <c r="F28" s="89">
        <v>18</v>
      </c>
      <c r="G28" s="60" t="s">
        <v>435</v>
      </c>
      <c r="H28" s="79"/>
      <c r="I28" s="79"/>
      <c r="J28" s="148"/>
      <c r="K28" s="230">
        <f t="shared" si="2"/>
        <v>0</v>
      </c>
    </row>
    <row r="29" spans="1:11" s="81" customFormat="1" x14ac:dyDescent="0.2">
      <c r="A29" s="72"/>
      <c r="B29" s="82" t="s">
        <v>608</v>
      </c>
      <c r="C29" s="155" t="s">
        <v>107</v>
      </c>
      <c r="D29" s="88" t="s">
        <v>108</v>
      </c>
      <c r="E29" s="85" t="s">
        <v>562</v>
      </c>
      <c r="F29" s="89">
        <v>2</v>
      </c>
      <c r="G29" s="60" t="s">
        <v>435</v>
      </c>
      <c r="H29" s="79"/>
      <c r="I29" s="79"/>
      <c r="J29" s="148"/>
      <c r="K29" s="230">
        <f t="shared" si="2"/>
        <v>0</v>
      </c>
    </row>
    <row r="30" spans="1:11" s="81" customFormat="1" x14ac:dyDescent="0.2">
      <c r="A30" s="72"/>
      <c r="B30" s="82" t="s">
        <v>608</v>
      </c>
      <c r="C30" s="155" t="s">
        <v>185</v>
      </c>
      <c r="D30" s="88" t="s">
        <v>186</v>
      </c>
      <c r="E30" s="85" t="s">
        <v>562</v>
      </c>
      <c r="F30" s="89">
        <v>2</v>
      </c>
      <c r="G30" s="60" t="s">
        <v>435</v>
      </c>
      <c r="H30" s="79"/>
      <c r="I30" s="79"/>
      <c r="J30" s="148"/>
      <c r="K30" s="230">
        <f t="shared" si="2"/>
        <v>0</v>
      </c>
    </row>
    <row r="31" spans="1:11" s="81" customFormat="1" x14ac:dyDescent="0.2">
      <c r="A31" s="72"/>
      <c r="B31" s="82" t="s">
        <v>608</v>
      </c>
      <c r="C31" s="155" t="s">
        <v>258</v>
      </c>
      <c r="D31" s="88" t="s">
        <v>259</v>
      </c>
      <c r="E31" s="85" t="s">
        <v>562</v>
      </c>
      <c r="F31" s="89">
        <v>1</v>
      </c>
      <c r="G31" s="60" t="s">
        <v>435</v>
      </c>
      <c r="H31" s="79"/>
      <c r="I31" s="79"/>
      <c r="J31" s="148"/>
      <c r="K31" s="230">
        <f t="shared" si="2"/>
        <v>0</v>
      </c>
    </row>
    <row r="32" spans="1:11" s="81" customFormat="1" x14ac:dyDescent="0.2">
      <c r="A32" s="72"/>
      <c r="B32" s="82" t="s">
        <v>608</v>
      </c>
      <c r="C32" s="155" t="s">
        <v>187</v>
      </c>
      <c r="D32" s="88" t="s">
        <v>188</v>
      </c>
      <c r="E32" s="85" t="s">
        <v>562</v>
      </c>
      <c r="F32" s="89">
        <v>9</v>
      </c>
      <c r="G32" s="60" t="s">
        <v>435</v>
      </c>
      <c r="H32" s="79"/>
      <c r="I32" s="79"/>
      <c r="J32" s="148"/>
      <c r="K32" s="230">
        <f t="shared" si="2"/>
        <v>0</v>
      </c>
    </row>
    <row r="33" spans="1:11" s="81" customFormat="1" x14ac:dyDescent="0.2">
      <c r="A33" s="72"/>
      <c r="B33" s="82" t="s">
        <v>608</v>
      </c>
      <c r="C33" s="155" t="s">
        <v>164</v>
      </c>
      <c r="D33" s="88" t="s">
        <v>165</v>
      </c>
      <c r="E33" s="85" t="s">
        <v>562</v>
      </c>
      <c r="F33" s="89">
        <v>1</v>
      </c>
      <c r="G33" s="60" t="s">
        <v>435</v>
      </c>
      <c r="H33" s="79"/>
      <c r="I33" s="79"/>
      <c r="J33" s="148"/>
      <c r="K33" s="230">
        <f t="shared" si="2"/>
        <v>0</v>
      </c>
    </row>
    <row r="34" spans="1:11" s="81" customFormat="1" x14ac:dyDescent="0.2">
      <c r="A34" s="72"/>
      <c r="B34" s="82" t="s">
        <v>608</v>
      </c>
      <c r="C34" s="155" t="s">
        <v>75</v>
      </c>
      <c r="D34" s="88" t="s">
        <v>76</v>
      </c>
      <c r="E34" s="85" t="s">
        <v>562</v>
      </c>
      <c r="F34" s="89">
        <v>1</v>
      </c>
      <c r="G34" s="60" t="s">
        <v>435</v>
      </c>
      <c r="H34" s="79"/>
      <c r="I34" s="79"/>
      <c r="J34" s="148"/>
      <c r="K34" s="230">
        <f t="shared" si="2"/>
        <v>0</v>
      </c>
    </row>
    <row r="35" spans="1:11" s="81" customFormat="1" x14ac:dyDescent="0.2">
      <c r="A35" s="72"/>
      <c r="B35" s="82" t="s">
        <v>608</v>
      </c>
      <c r="C35" s="155" t="s">
        <v>162</v>
      </c>
      <c r="D35" s="88" t="s">
        <v>163</v>
      </c>
      <c r="E35" s="85" t="s">
        <v>562</v>
      </c>
      <c r="F35" s="89">
        <v>1</v>
      </c>
      <c r="G35" s="60" t="s">
        <v>435</v>
      </c>
      <c r="H35" s="79"/>
      <c r="I35" s="79"/>
      <c r="J35" s="148"/>
      <c r="K35" s="230">
        <f t="shared" si="2"/>
        <v>0</v>
      </c>
    </row>
    <row r="36" spans="1:11" s="81" customFormat="1" x14ac:dyDescent="0.2">
      <c r="A36" s="72"/>
      <c r="B36" s="82" t="s">
        <v>608</v>
      </c>
      <c r="C36" s="155" t="s">
        <v>610</v>
      </c>
      <c r="D36" s="88" t="s">
        <v>266</v>
      </c>
      <c r="E36" s="85" t="s">
        <v>562</v>
      </c>
      <c r="F36" s="89">
        <v>1</v>
      </c>
      <c r="G36" s="60" t="s">
        <v>435</v>
      </c>
      <c r="H36" s="79"/>
      <c r="I36" s="79"/>
      <c r="J36" s="148"/>
      <c r="K36" s="230">
        <f t="shared" si="2"/>
        <v>0</v>
      </c>
    </row>
    <row r="37" spans="1:11" s="81" customFormat="1" x14ac:dyDescent="0.2">
      <c r="A37" s="72"/>
      <c r="B37" s="82" t="s">
        <v>608</v>
      </c>
      <c r="C37" s="155" t="s">
        <v>611</v>
      </c>
      <c r="D37" s="88" t="s">
        <v>134</v>
      </c>
      <c r="E37" s="85" t="s">
        <v>562</v>
      </c>
      <c r="F37" s="89">
        <v>1</v>
      </c>
      <c r="G37" s="60" t="s">
        <v>435</v>
      </c>
      <c r="H37" s="79"/>
      <c r="I37" s="79"/>
      <c r="J37" s="148"/>
      <c r="K37" s="230">
        <f t="shared" si="2"/>
        <v>0</v>
      </c>
    </row>
    <row r="38" spans="1:11" s="81" customFormat="1" x14ac:dyDescent="0.2">
      <c r="A38" s="72"/>
      <c r="B38" s="82" t="s">
        <v>608</v>
      </c>
      <c r="C38" s="155" t="s">
        <v>612</v>
      </c>
      <c r="D38" s="88" t="s">
        <v>191</v>
      </c>
      <c r="E38" s="85" t="s">
        <v>562</v>
      </c>
      <c r="F38" s="89">
        <v>14</v>
      </c>
      <c r="G38" s="60" t="s">
        <v>435</v>
      </c>
      <c r="H38" s="79"/>
      <c r="I38" s="79"/>
      <c r="J38" s="148"/>
      <c r="K38" s="230">
        <f t="shared" si="2"/>
        <v>0</v>
      </c>
    </row>
    <row r="39" spans="1:11" s="81" customFormat="1" x14ac:dyDescent="0.2">
      <c r="A39" s="72"/>
      <c r="B39" s="82" t="s">
        <v>608</v>
      </c>
      <c r="C39" s="155" t="s">
        <v>620</v>
      </c>
      <c r="D39" s="88" t="s">
        <v>124</v>
      </c>
      <c r="E39" s="85" t="s">
        <v>562</v>
      </c>
      <c r="F39" s="89">
        <v>5</v>
      </c>
      <c r="G39" s="60" t="s">
        <v>435</v>
      </c>
      <c r="H39" s="79"/>
      <c r="I39" s="79"/>
      <c r="J39" s="148"/>
      <c r="K39" s="230">
        <f t="shared" si="2"/>
        <v>0</v>
      </c>
    </row>
    <row r="40" spans="1:11" s="81" customFormat="1" x14ac:dyDescent="0.2">
      <c r="A40" s="72"/>
      <c r="B40" s="82" t="s">
        <v>608</v>
      </c>
      <c r="C40" s="155" t="s">
        <v>610</v>
      </c>
      <c r="D40" s="88" t="s">
        <v>369</v>
      </c>
      <c r="E40" s="85" t="s">
        <v>562</v>
      </c>
      <c r="F40" s="89">
        <v>2</v>
      </c>
      <c r="G40" s="60" t="s">
        <v>435</v>
      </c>
      <c r="H40" s="79"/>
      <c r="I40" s="79"/>
      <c r="J40" s="148"/>
      <c r="K40" s="230">
        <f t="shared" si="2"/>
        <v>0</v>
      </c>
    </row>
    <row r="41" spans="1:11" s="81" customFormat="1" x14ac:dyDescent="0.2">
      <c r="A41" s="72"/>
      <c r="B41" s="82" t="s">
        <v>608</v>
      </c>
      <c r="C41" s="155" t="s">
        <v>613</v>
      </c>
      <c r="D41" s="88" t="s">
        <v>135</v>
      </c>
      <c r="E41" s="85" t="s">
        <v>562</v>
      </c>
      <c r="F41" s="89">
        <v>2</v>
      </c>
      <c r="G41" s="60" t="s">
        <v>435</v>
      </c>
      <c r="H41" s="79"/>
      <c r="I41" s="79"/>
      <c r="J41" s="148"/>
      <c r="K41" s="230">
        <f t="shared" si="2"/>
        <v>0</v>
      </c>
    </row>
    <row r="42" spans="1:11" s="81" customFormat="1" x14ac:dyDescent="0.2">
      <c r="A42" s="72"/>
      <c r="B42" s="82" t="s">
        <v>608</v>
      </c>
      <c r="C42" s="155" t="s">
        <v>621</v>
      </c>
      <c r="D42" s="88" t="s">
        <v>77</v>
      </c>
      <c r="E42" s="85" t="s">
        <v>562</v>
      </c>
      <c r="F42" s="89">
        <v>1</v>
      </c>
      <c r="G42" s="60" t="s">
        <v>435</v>
      </c>
      <c r="H42" s="79"/>
      <c r="I42" s="79"/>
      <c r="J42" s="148"/>
      <c r="K42" s="230">
        <f t="shared" si="2"/>
        <v>0</v>
      </c>
    </row>
    <row r="43" spans="1:11" s="81" customFormat="1" x14ac:dyDescent="0.2">
      <c r="A43" s="72"/>
      <c r="B43" s="82" t="s">
        <v>608</v>
      </c>
      <c r="C43" s="155" t="s">
        <v>614</v>
      </c>
      <c r="D43" s="88" t="s">
        <v>125</v>
      </c>
      <c r="E43" s="85" t="s">
        <v>562</v>
      </c>
      <c r="F43" s="89">
        <v>8</v>
      </c>
      <c r="G43" s="60" t="s">
        <v>435</v>
      </c>
      <c r="H43" s="79"/>
      <c r="I43" s="79"/>
      <c r="J43" s="148"/>
      <c r="K43" s="230">
        <f t="shared" si="2"/>
        <v>0</v>
      </c>
    </row>
    <row r="44" spans="1:11" s="81" customFormat="1" x14ac:dyDescent="0.2">
      <c r="A44" s="72"/>
      <c r="B44" s="82" t="s">
        <v>608</v>
      </c>
      <c r="C44" s="155" t="s">
        <v>192</v>
      </c>
      <c r="D44" s="88" t="s">
        <v>193</v>
      </c>
      <c r="E44" s="85" t="s">
        <v>562</v>
      </c>
      <c r="F44" s="89">
        <v>14</v>
      </c>
      <c r="G44" s="60" t="s">
        <v>435</v>
      </c>
      <c r="H44" s="79"/>
      <c r="I44" s="79"/>
      <c r="J44" s="148"/>
      <c r="K44" s="230">
        <f t="shared" si="2"/>
        <v>0</v>
      </c>
    </row>
    <row r="45" spans="1:11" s="81" customFormat="1" ht="25.5" x14ac:dyDescent="0.2">
      <c r="A45" s="72"/>
      <c r="B45" s="82" t="s">
        <v>608</v>
      </c>
      <c r="C45" s="155" t="s">
        <v>232</v>
      </c>
      <c r="D45" s="88" t="s">
        <v>233</v>
      </c>
      <c r="E45" s="85" t="s">
        <v>562</v>
      </c>
      <c r="F45" s="89">
        <v>7</v>
      </c>
      <c r="G45" s="60" t="s">
        <v>435</v>
      </c>
      <c r="H45" s="79"/>
      <c r="I45" s="79"/>
      <c r="J45" s="148"/>
      <c r="K45" s="230">
        <f t="shared" si="2"/>
        <v>0</v>
      </c>
    </row>
    <row r="46" spans="1:11" s="81" customFormat="1" ht="25.5" x14ac:dyDescent="0.2">
      <c r="A46" s="72"/>
      <c r="B46" s="82" t="s">
        <v>608</v>
      </c>
      <c r="C46" s="155" t="s">
        <v>260</v>
      </c>
      <c r="D46" s="88" t="s">
        <v>261</v>
      </c>
      <c r="E46" s="85" t="s">
        <v>562</v>
      </c>
      <c r="F46" s="89">
        <v>2</v>
      </c>
      <c r="G46" s="60" t="s">
        <v>435</v>
      </c>
      <c r="H46" s="79"/>
      <c r="I46" s="79"/>
      <c r="J46" s="148"/>
      <c r="K46" s="230">
        <f t="shared" si="2"/>
        <v>0</v>
      </c>
    </row>
    <row r="47" spans="1:11" s="81" customFormat="1" x14ac:dyDescent="0.2">
      <c r="A47" s="72"/>
      <c r="B47" s="82" t="s">
        <v>608</v>
      </c>
      <c r="C47" s="155" t="s">
        <v>586</v>
      </c>
      <c r="D47" s="88" t="s">
        <v>94</v>
      </c>
      <c r="E47" s="85" t="s">
        <v>562</v>
      </c>
      <c r="F47" s="89">
        <v>5</v>
      </c>
      <c r="G47" s="60" t="s">
        <v>435</v>
      </c>
      <c r="H47" s="79"/>
      <c r="I47" s="79"/>
      <c r="J47" s="148"/>
      <c r="K47" s="230">
        <f t="shared" si="2"/>
        <v>0</v>
      </c>
    </row>
    <row r="48" spans="1:11" s="81" customFormat="1" x14ac:dyDescent="0.2">
      <c r="A48" s="72"/>
      <c r="B48" s="82" t="s">
        <v>608</v>
      </c>
      <c r="C48" s="155" t="s">
        <v>117</v>
      </c>
      <c r="D48" s="88" t="s">
        <v>118</v>
      </c>
      <c r="E48" s="85" t="s">
        <v>562</v>
      </c>
      <c r="F48" s="89">
        <v>1</v>
      </c>
      <c r="G48" s="60" t="s">
        <v>435</v>
      </c>
      <c r="H48" s="79"/>
      <c r="I48" s="79"/>
      <c r="J48" s="148"/>
      <c r="K48" s="230">
        <f t="shared" si="2"/>
        <v>0</v>
      </c>
    </row>
    <row r="49" spans="1:11" s="81" customFormat="1" x14ac:dyDescent="0.2">
      <c r="A49" s="72"/>
      <c r="B49" s="82" t="s">
        <v>608</v>
      </c>
      <c r="C49" s="155" t="s">
        <v>99</v>
      </c>
      <c r="D49" s="88" t="s">
        <v>100</v>
      </c>
      <c r="E49" s="85" t="s">
        <v>562</v>
      </c>
      <c r="F49" s="89">
        <v>2</v>
      </c>
      <c r="G49" s="60" t="s">
        <v>435</v>
      </c>
      <c r="H49" s="79"/>
      <c r="I49" s="79"/>
      <c r="J49" s="148"/>
      <c r="K49" s="230">
        <f t="shared" si="2"/>
        <v>0</v>
      </c>
    </row>
    <row r="50" spans="1:11" s="81" customFormat="1" x14ac:dyDescent="0.2">
      <c r="A50" s="72"/>
      <c r="B50" s="82" t="s">
        <v>608</v>
      </c>
      <c r="C50" s="155" t="s">
        <v>91</v>
      </c>
      <c r="D50" s="88" t="s">
        <v>92</v>
      </c>
      <c r="E50" s="85" t="s">
        <v>562</v>
      </c>
      <c r="F50" s="89">
        <v>1</v>
      </c>
      <c r="G50" s="60" t="s">
        <v>435</v>
      </c>
      <c r="H50" s="79"/>
      <c r="I50" s="79"/>
      <c r="J50" s="148"/>
      <c r="K50" s="230">
        <f t="shared" si="2"/>
        <v>0</v>
      </c>
    </row>
    <row r="51" spans="1:11" s="81" customFormat="1" x14ac:dyDescent="0.2">
      <c r="A51" s="72"/>
      <c r="B51" s="82" t="s">
        <v>608</v>
      </c>
      <c r="C51" s="155" t="s">
        <v>147</v>
      </c>
      <c r="D51" s="88" t="s">
        <v>148</v>
      </c>
      <c r="E51" s="85" t="s">
        <v>562</v>
      </c>
      <c r="F51" s="89">
        <v>3</v>
      </c>
      <c r="G51" s="60" t="s">
        <v>435</v>
      </c>
      <c r="H51" s="79"/>
      <c r="I51" s="79"/>
      <c r="J51" s="148"/>
      <c r="K51" s="230">
        <f t="shared" si="2"/>
        <v>0</v>
      </c>
    </row>
    <row r="52" spans="1:11" s="81" customFormat="1" x14ac:dyDescent="0.2">
      <c r="A52" s="72"/>
      <c r="B52" s="82" t="s">
        <v>608</v>
      </c>
      <c r="C52" s="155" t="s">
        <v>95</v>
      </c>
      <c r="D52" s="88" t="s">
        <v>96</v>
      </c>
      <c r="E52" s="85" t="s">
        <v>562</v>
      </c>
      <c r="F52" s="89">
        <v>4</v>
      </c>
      <c r="G52" s="60" t="s">
        <v>435</v>
      </c>
      <c r="H52" s="79"/>
      <c r="I52" s="79"/>
      <c r="J52" s="148"/>
      <c r="K52" s="230">
        <f t="shared" si="2"/>
        <v>0</v>
      </c>
    </row>
    <row r="53" spans="1:11" s="81" customFormat="1" x14ac:dyDescent="0.2">
      <c r="A53" s="72"/>
      <c r="B53" s="82" t="s">
        <v>608</v>
      </c>
      <c r="C53" s="155" t="s">
        <v>102</v>
      </c>
      <c r="D53" s="88" t="s">
        <v>103</v>
      </c>
      <c r="E53" s="85" t="s">
        <v>562</v>
      </c>
      <c r="F53" s="89">
        <v>3</v>
      </c>
      <c r="G53" s="60" t="s">
        <v>435</v>
      </c>
      <c r="H53" s="79"/>
      <c r="I53" s="79"/>
      <c r="J53" s="148"/>
      <c r="K53" s="230">
        <f t="shared" si="2"/>
        <v>0</v>
      </c>
    </row>
    <row r="54" spans="1:11" s="81" customFormat="1" x14ac:dyDescent="0.2">
      <c r="A54" s="72"/>
      <c r="B54" s="82" t="s">
        <v>608</v>
      </c>
      <c r="C54" s="155" t="s">
        <v>95</v>
      </c>
      <c r="D54" s="88" t="s">
        <v>161</v>
      </c>
      <c r="E54" s="85" t="s">
        <v>562</v>
      </c>
      <c r="F54" s="89">
        <v>4</v>
      </c>
      <c r="G54" s="60" t="s">
        <v>435</v>
      </c>
      <c r="H54" s="79"/>
      <c r="I54" s="79"/>
      <c r="J54" s="148"/>
      <c r="K54" s="230">
        <f t="shared" si="2"/>
        <v>0</v>
      </c>
    </row>
    <row r="55" spans="1:11" s="81" customFormat="1" x14ac:dyDescent="0.2">
      <c r="A55" s="72"/>
      <c r="B55" s="82" t="s">
        <v>608</v>
      </c>
      <c r="C55" s="155" t="s">
        <v>102</v>
      </c>
      <c r="D55" s="88" t="s">
        <v>160</v>
      </c>
      <c r="E55" s="85" t="s">
        <v>562</v>
      </c>
      <c r="F55" s="89">
        <v>2</v>
      </c>
      <c r="G55" s="60" t="s">
        <v>435</v>
      </c>
      <c r="H55" s="79"/>
      <c r="I55" s="79"/>
      <c r="J55" s="148"/>
      <c r="K55" s="230">
        <f t="shared" si="2"/>
        <v>0</v>
      </c>
    </row>
    <row r="56" spans="1:11" s="81" customFormat="1" x14ac:dyDescent="0.2">
      <c r="A56" s="72"/>
      <c r="B56" s="82" t="s">
        <v>608</v>
      </c>
      <c r="C56" s="155" t="s">
        <v>476</v>
      </c>
      <c r="D56" s="88" t="s">
        <v>101</v>
      </c>
      <c r="E56" s="85" t="s">
        <v>562</v>
      </c>
      <c r="F56" s="89">
        <v>2</v>
      </c>
      <c r="G56" s="60" t="s">
        <v>435</v>
      </c>
      <c r="H56" s="79"/>
      <c r="I56" s="79"/>
      <c r="J56" s="148"/>
      <c r="K56" s="230">
        <f t="shared" si="2"/>
        <v>0</v>
      </c>
    </row>
    <row r="57" spans="1:11" s="81" customFormat="1" x14ac:dyDescent="0.2">
      <c r="A57" s="72"/>
      <c r="B57" s="82" t="s">
        <v>608</v>
      </c>
      <c r="C57" s="155" t="s">
        <v>475</v>
      </c>
      <c r="D57" s="88" t="s">
        <v>93</v>
      </c>
      <c r="E57" s="85" t="s">
        <v>562</v>
      </c>
      <c r="F57" s="89">
        <v>1</v>
      </c>
      <c r="G57" s="60" t="s">
        <v>435</v>
      </c>
      <c r="H57" s="79"/>
      <c r="I57" s="79"/>
      <c r="J57" s="148"/>
      <c r="K57" s="230">
        <f t="shared" si="2"/>
        <v>0</v>
      </c>
    </row>
    <row r="58" spans="1:11" s="81" customFormat="1" x14ac:dyDescent="0.2">
      <c r="A58" s="72"/>
      <c r="B58" s="82" t="s">
        <v>608</v>
      </c>
      <c r="C58" s="155" t="s">
        <v>149</v>
      </c>
      <c r="D58" s="88" t="s">
        <v>150</v>
      </c>
      <c r="E58" s="85" t="s">
        <v>562</v>
      </c>
      <c r="F58" s="89">
        <v>3</v>
      </c>
      <c r="G58" s="60" t="s">
        <v>435</v>
      </c>
      <c r="H58" s="79"/>
      <c r="I58" s="79"/>
      <c r="J58" s="148"/>
      <c r="K58" s="230">
        <f t="shared" si="2"/>
        <v>0</v>
      </c>
    </row>
    <row r="59" spans="1:11" s="81" customFormat="1" x14ac:dyDescent="0.2">
      <c r="A59" s="72"/>
      <c r="B59" s="82" t="s">
        <v>608</v>
      </c>
      <c r="C59" s="155" t="s">
        <v>97</v>
      </c>
      <c r="D59" s="88" t="s">
        <v>98</v>
      </c>
      <c r="E59" s="85" t="s">
        <v>562</v>
      </c>
      <c r="F59" s="89">
        <v>4</v>
      </c>
      <c r="G59" s="60" t="s">
        <v>435</v>
      </c>
      <c r="H59" s="79"/>
      <c r="I59" s="79"/>
      <c r="J59" s="148"/>
      <c r="K59" s="230">
        <f t="shared" si="2"/>
        <v>0</v>
      </c>
    </row>
    <row r="60" spans="1:11" s="81" customFormat="1" x14ac:dyDescent="0.2">
      <c r="A60" s="72"/>
      <c r="B60" s="82" t="s">
        <v>608</v>
      </c>
      <c r="C60" s="155" t="s">
        <v>158</v>
      </c>
      <c r="D60" s="88" t="s">
        <v>159</v>
      </c>
      <c r="E60" s="85" t="s">
        <v>562</v>
      </c>
      <c r="F60" s="89">
        <v>2</v>
      </c>
      <c r="G60" s="60" t="s">
        <v>435</v>
      </c>
      <c r="H60" s="79"/>
      <c r="I60" s="79"/>
      <c r="J60" s="148"/>
      <c r="K60" s="230">
        <f t="shared" si="2"/>
        <v>0</v>
      </c>
    </row>
    <row r="61" spans="1:11" s="81" customFormat="1" ht="25.5" x14ac:dyDescent="0.2">
      <c r="A61" s="72"/>
      <c r="B61" s="82" t="s">
        <v>608</v>
      </c>
      <c r="C61" s="155" t="s">
        <v>156</v>
      </c>
      <c r="D61" s="88" t="s">
        <v>157</v>
      </c>
      <c r="E61" s="85" t="s">
        <v>562</v>
      </c>
      <c r="F61" s="89">
        <v>2</v>
      </c>
      <c r="G61" s="60" t="s">
        <v>435</v>
      </c>
      <c r="H61" s="79"/>
      <c r="I61" s="79"/>
      <c r="J61" s="148"/>
      <c r="K61" s="230">
        <f t="shared" si="2"/>
        <v>0</v>
      </c>
    </row>
    <row r="62" spans="1:11" s="81" customFormat="1" ht="25.5" x14ac:dyDescent="0.2">
      <c r="A62" s="72"/>
      <c r="B62" s="82" t="s">
        <v>608</v>
      </c>
      <c r="C62" s="155" t="s">
        <v>253</v>
      </c>
      <c r="D62" s="88" t="s">
        <v>254</v>
      </c>
      <c r="E62" s="85" t="s">
        <v>562</v>
      </c>
      <c r="F62" s="89">
        <v>1</v>
      </c>
      <c r="G62" s="60" t="s">
        <v>435</v>
      </c>
      <c r="H62" s="79"/>
      <c r="I62" s="79"/>
      <c r="J62" s="148"/>
      <c r="K62" s="230">
        <f t="shared" si="2"/>
        <v>0</v>
      </c>
    </row>
    <row r="63" spans="1:11" s="81" customFormat="1" ht="25.5" x14ac:dyDescent="0.2">
      <c r="A63" s="72"/>
      <c r="B63" s="82" t="s">
        <v>608</v>
      </c>
      <c r="C63" s="155" t="s">
        <v>208</v>
      </c>
      <c r="D63" s="88" t="s">
        <v>209</v>
      </c>
      <c r="E63" s="85" t="s">
        <v>562</v>
      </c>
      <c r="F63" s="89">
        <v>1</v>
      </c>
      <c r="G63" s="60" t="s">
        <v>435</v>
      </c>
      <c r="H63" s="79"/>
      <c r="I63" s="79"/>
      <c r="J63" s="148"/>
      <c r="K63" s="230">
        <f t="shared" si="2"/>
        <v>0</v>
      </c>
    </row>
    <row r="64" spans="1:11" s="81" customFormat="1" ht="25.5" x14ac:dyDescent="0.2">
      <c r="A64" s="72"/>
      <c r="B64" s="82" t="s">
        <v>608</v>
      </c>
      <c r="C64" s="155" t="s">
        <v>203</v>
      </c>
      <c r="D64" s="88" t="s">
        <v>204</v>
      </c>
      <c r="E64" s="85" t="s">
        <v>562</v>
      </c>
      <c r="F64" s="89">
        <v>1</v>
      </c>
      <c r="G64" s="60" t="s">
        <v>435</v>
      </c>
      <c r="H64" s="79"/>
      <c r="I64" s="79"/>
      <c r="J64" s="148"/>
      <c r="K64" s="230">
        <f t="shared" si="2"/>
        <v>0</v>
      </c>
    </row>
    <row r="65" spans="1:11" s="81" customFormat="1" x14ac:dyDescent="0.2">
      <c r="A65" s="72"/>
      <c r="B65" s="82" t="s">
        <v>608</v>
      </c>
      <c r="C65" s="155" t="s">
        <v>83</v>
      </c>
      <c r="D65" s="88" t="s">
        <v>84</v>
      </c>
      <c r="E65" s="85" t="s">
        <v>562</v>
      </c>
      <c r="F65" s="89">
        <v>3</v>
      </c>
      <c r="G65" s="60" t="s">
        <v>435</v>
      </c>
      <c r="H65" s="79"/>
      <c r="I65" s="79"/>
      <c r="J65" s="148"/>
      <c r="K65" s="230">
        <f t="shared" si="2"/>
        <v>0</v>
      </c>
    </row>
    <row r="66" spans="1:11" s="81" customFormat="1" x14ac:dyDescent="0.2">
      <c r="A66" s="72"/>
      <c r="B66" s="82" t="s">
        <v>608</v>
      </c>
      <c r="C66" s="155" t="s">
        <v>109</v>
      </c>
      <c r="D66" s="88" t="s">
        <v>110</v>
      </c>
      <c r="E66" s="85" t="s">
        <v>562</v>
      </c>
      <c r="F66" s="89">
        <v>1</v>
      </c>
      <c r="G66" s="60" t="s">
        <v>435</v>
      </c>
      <c r="H66" s="79"/>
      <c r="I66" s="79"/>
      <c r="J66" s="148"/>
      <c r="K66" s="230">
        <f t="shared" si="2"/>
        <v>0</v>
      </c>
    </row>
    <row r="67" spans="1:11" s="81" customFormat="1" x14ac:dyDescent="0.2">
      <c r="A67" s="72"/>
      <c r="B67" s="82" t="s">
        <v>608</v>
      </c>
      <c r="C67" s="155" t="s">
        <v>115</v>
      </c>
      <c r="D67" s="88" t="s">
        <v>116</v>
      </c>
      <c r="E67" s="85" t="s">
        <v>562</v>
      </c>
      <c r="F67" s="89">
        <v>2</v>
      </c>
      <c r="G67" s="60" t="s">
        <v>435</v>
      </c>
      <c r="H67" s="79"/>
      <c r="I67" s="79"/>
      <c r="J67" s="148"/>
      <c r="K67" s="230">
        <f t="shared" si="2"/>
        <v>0</v>
      </c>
    </row>
    <row r="68" spans="1:11" s="81" customFormat="1" x14ac:dyDescent="0.2">
      <c r="A68" s="72"/>
      <c r="B68" s="82" t="s">
        <v>608</v>
      </c>
      <c r="C68" s="155" t="s">
        <v>113</v>
      </c>
      <c r="D68" s="88" t="s">
        <v>114</v>
      </c>
      <c r="E68" s="85" t="s">
        <v>562</v>
      </c>
      <c r="F68" s="89">
        <v>2</v>
      </c>
      <c r="G68" s="60" t="s">
        <v>435</v>
      </c>
      <c r="H68" s="79"/>
      <c r="I68" s="79"/>
      <c r="J68" s="148"/>
      <c r="K68" s="230">
        <f t="shared" si="2"/>
        <v>0</v>
      </c>
    </row>
    <row r="69" spans="1:11" s="81" customFormat="1" x14ac:dyDescent="0.2">
      <c r="A69" s="72"/>
      <c r="B69" s="82" t="s">
        <v>608</v>
      </c>
      <c r="C69" s="155" t="s">
        <v>111</v>
      </c>
      <c r="D69" s="88" t="s">
        <v>112</v>
      </c>
      <c r="E69" s="85" t="s">
        <v>562</v>
      </c>
      <c r="F69" s="89">
        <v>1</v>
      </c>
      <c r="G69" s="60" t="s">
        <v>435</v>
      </c>
      <c r="H69" s="79"/>
      <c r="I69" s="79"/>
      <c r="J69" s="148"/>
      <c r="K69" s="230">
        <f t="shared" si="2"/>
        <v>0</v>
      </c>
    </row>
    <row r="70" spans="1:11" s="81" customFormat="1" ht="25.5" x14ac:dyDescent="0.2">
      <c r="A70" s="72"/>
      <c r="B70" s="82" t="s">
        <v>608</v>
      </c>
      <c r="C70" s="155" t="s">
        <v>267</v>
      </c>
      <c r="D70" s="88" t="s">
        <v>268</v>
      </c>
      <c r="E70" s="85" t="s">
        <v>562</v>
      </c>
      <c r="F70" s="89">
        <v>1</v>
      </c>
      <c r="G70" s="60" t="s">
        <v>435</v>
      </c>
      <c r="H70" s="79"/>
      <c r="I70" s="79"/>
      <c r="J70" s="148"/>
      <c r="K70" s="230">
        <f t="shared" si="2"/>
        <v>0</v>
      </c>
    </row>
    <row r="71" spans="1:11" s="81" customFormat="1" x14ac:dyDescent="0.2">
      <c r="A71" s="72"/>
      <c r="B71" s="82" t="s">
        <v>608</v>
      </c>
      <c r="C71" s="155" t="s">
        <v>189</v>
      </c>
      <c r="D71" s="88" t="s">
        <v>190</v>
      </c>
      <c r="E71" s="85" t="s">
        <v>562</v>
      </c>
      <c r="F71" s="89">
        <v>12</v>
      </c>
      <c r="G71" s="60" t="s">
        <v>435</v>
      </c>
      <c r="H71" s="79"/>
      <c r="I71" s="79"/>
      <c r="J71" s="148"/>
      <c r="K71" s="230">
        <f t="shared" si="2"/>
        <v>0</v>
      </c>
    </row>
    <row r="72" spans="1:11" s="81" customFormat="1" ht="25.5" x14ac:dyDescent="0.2">
      <c r="A72" s="72"/>
      <c r="B72" s="82" t="s">
        <v>608</v>
      </c>
      <c r="C72" s="155" t="s">
        <v>206</v>
      </c>
      <c r="D72" s="88" t="s">
        <v>207</v>
      </c>
      <c r="E72" s="85" t="s">
        <v>562</v>
      </c>
      <c r="F72" s="89">
        <v>1</v>
      </c>
      <c r="G72" s="60" t="s">
        <v>435</v>
      </c>
      <c r="H72" s="79"/>
      <c r="I72" s="79"/>
      <c r="J72" s="148"/>
      <c r="K72" s="230">
        <f t="shared" si="2"/>
        <v>0</v>
      </c>
    </row>
    <row r="73" spans="1:11" s="81" customFormat="1" ht="25.5" x14ac:dyDescent="0.2">
      <c r="A73" s="72"/>
      <c r="B73" s="82" t="s">
        <v>608</v>
      </c>
      <c r="C73" s="155" t="s">
        <v>198</v>
      </c>
      <c r="D73" s="88" t="s">
        <v>199</v>
      </c>
      <c r="E73" s="85" t="s">
        <v>562</v>
      </c>
      <c r="F73" s="89">
        <v>1</v>
      </c>
      <c r="G73" s="60" t="s">
        <v>435</v>
      </c>
      <c r="H73" s="79"/>
      <c r="I73" s="79"/>
      <c r="J73" s="148"/>
      <c r="K73" s="230">
        <f t="shared" si="2"/>
        <v>0</v>
      </c>
    </row>
    <row r="74" spans="1:11" s="81" customFormat="1" x14ac:dyDescent="0.2">
      <c r="A74" s="72"/>
      <c r="B74" s="82" t="s">
        <v>608</v>
      </c>
      <c r="C74" s="155" t="s">
        <v>121</v>
      </c>
      <c r="D74" s="88" t="s">
        <v>122</v>
      </c>
      <c r="E74" s="85" t="s">
        <v>562</v>
      </c>
      <c r="F74" s="89">
        <v>1</v>
      </c>
      <c r="G74" s="60" t="s">
        <v>435</v>
      </c>
      <c r="H74" s="79"/>
      <c r="I74" s="79"/>
      <c r="J74" s="148"/>
      <c r="K74" s="230">
        <f t="shared" si="2"/>
        <v>0</v>
      </c>
    </row>
    <row r="75" spans="1:11" s="81" customFormat="1" x14ac:dyDescent="0.2">
      <c r="A75" s="72"/>
      <c r="B75" s="82" t="s">
        <v>608</v>
      </c>
      <c r="C75" s="155" t="s">
        <v>200</v>
      </c>
      <c r="D75" s="88" t="s">
        <v>201</v>
      </c>
      <c r="E75" s="85" t="s">
        <v>562</v>
      </c>
      <c r="F75" s="89">
        <v>4</v>
      </c>
      <c r="G75" s="60" t="s">
        <v>435</v>
      </c>
      <c r="H75" s="79"/>
      <c r="I75" s="79"/>
      <c r="J75" s="148"/>
      <c r="K75" s="230">
        <f t="shared" si="2"/>
        <v>0</v>
      </c>
    </row>
    <row r="76" spans="1:11" s="81" customFormat="1" ht="25.5" x14ac:dyDescent="0.2">
      <c r="A76" s="72"/>
      <c r="B76" s="82" t="s">
        <v>608</v>
      </c>
      <c r="C76" s="155" t="s">
        <v>67</v>
      </c>
      <c r="D76" s="88" t="s">
        <v>68</v>
      </c>
      <c r="E76" s="85" t="s">
        <v>562</v>
      </c>
      <c r="F76" s="89">
        <v>1</v>
      </c>
      <c r="G76" s="60" t="s">
        <v>435</v>
      </c>
      <c r="H76" s="79"/>
      <c r="I76" s="79"/>
      <c r="J76" s="148"/>
      <c r="K76" s="230">
        <f t="shared" si="2"/>
        <v>0</v>
      </c>
    </row>
    <row r="77" spans="1:11" s="81" customFormat="1" x14ac:dyDescent="0.2">
      <c r="A77" s="72"/>
      <c r="B77" s="82" t="s">
        <v>608</v>
      </c>
      <c r="C77" s="155" t="s">
        <v>69</v>
      </c>
      <c r="D77" s="88" t="s">
        <v>70</v>
      </c>
      <c r="E77" s="85" t="s">
        <v>562</v>
      </c>
      <c r="F77" s="89">
        <v>1</v>
      </c>
      <c r="G77" s="60" t="s">
        <v>435</v>
      </c>
      <c r="H77" s="79"/>
      <c r="I77" s="79"/>
      <c r="J77" s="148"/>
      <c r="K77" s="230">
        <f t="shared" si="2"/>
        <v>0</v>
      </c>
    </row>
    <row r="78" spans="1:11" s="81" customFormat="1" x14ac:dyDescent="0.2">
      <c r="A78" s="72"/>
      <c r="B78" s="82" t="s">
        <v>608</v>
      </c>
      <c r="C78" s="155" t="s">
        <v>119</v>
      </c>
      <c r="D78" s="88" t="s">
        <v>120</v>
      </c>
      <c r="E78" s="85" t="s">
        <v>562</v>
      </c>
      <c r="F78" s="89">
        <v>1</v>
      </c>
      <c r="G78" s="60" t="s">
        <v>435</v>
      </c>
      <c r="H78" s="79"/>
      <c r="I78" s="79"/>
      <c r="J78" s="148"/>
      <c r="K78" s="230">
        <f t="shared" si="2"/>
        <v>0</v>
      </c>
    </row>
    <row r="79" spans="1:11" s="81" customFormat="1" x14ac:dyDescent="0.2">
      <c r="A79" s="72"/>
      <c r="B79" s="82" t="s">
        <v>608</v>
      </c>
      <c r="C79" s="155" t="s">
        <v>240</v>
      </c>
      <c r="D79" s="88" t="s">
        <v>241</v>
      </c>
      <c r="E79" s="85" t="s">
        <v>562</v>
      </c>
      <c r="F79" s="89">
        <v>5</v>
      </c>
      <c r="G79" s="60" t="s">
        <v>435</v>
      </c>
      <c r="H79" s="79"/>
      <c r="I79" s="79"/>
      <c r="J79" s="148"/>
      <c r="K79" s="230">
        <f t="shared" si="2"/>
        <v>0</v>
      </c>
    </row>
    <row r="80" spans="1:11" s="81" customFormat="1" x14ac:dyDescent="0.2">
      <c r="A80" s="72"/>
      <c r="B80" s="82" t="s">
        <v>608</v>
      </c>
      <c r="C80" s="155" t="s">
        <v>622</v>
      </c>
      <c r="D80" s="88" t="s">
        <v>278</v>
      </c>
      <c r="E80" s="85" t="s">
        <v>562</v>
      </c>
      <c r="F80" s="89">
        <v>1</v>
      </c>
      <c r="G80" s="60" t="s">
        <v>435</v>
      </c>
      <c r="H80" s="79"/>
      <c r="I80" s="79"/>
      <c r="J80" s="148"/>
      <c r="K80" s="230">
        <f t="shared" si="2"/>
        <v>0</v>
      </c>
    </row>
    <row r="81" spans="1:11" s="81" customFormat="1" x14ac:dyDescent="0.2">
      <c r="A81" s="72"/>
      <c r="B81" s="82" t="s">
        <v>608</v>
      </c>
      <c r="C81" s="155" t="s">
        <v>623</v>
      </c>
      <c r="D81" s="88" t="s">
        <v>582</v>
      </c>
      <c r="E81" s="85" t="s">
        <v>583</v>
      </c>
      <c r="F81" s="89">
        <v>5</v>
      </c>
      <c r="G81" s="60" t="s">
        <v>435</v>
      </c>
      <c r="H81" s="79"/>
      <c r="I81" s="79"/>
      <c r="J81" s="148"/>
      <c r="K81" s="230">
        <f t="shared" si="2"/>
        <v>0</v>
      </c>
    </row>
    <row r="82" spans="1:11" s="81" customFormat="1" x14ac:dyDescent="0.2">
      <c r="A82" s="72"/>
      <c r="B82" s="82" t="s">
        <v>608</v>
      </c>
      <c r="C82" s="155" t="s">
        <v>73</v>
      </c>
      <c r="D82" s="88" t="s">
        <v>74</v>
      </c>
      <c r="E82" s="85" t="s">
        <v>412</v>
      </c>
      <c r="F82" s="89">
        <v>3</v>
      </c>
      <c r="G82" s="60" t="s">
        <v>435</v>
      </c>
      <c r="H82" s="79"/>
      <c r="I82" s="79"/>
      <c r="J82" s="148"/>
      <c r="K82" s="230">
        <f t="shared" si="2"/>
        <v>0</v>
      </c>
    </row>
    <row r="83" spans="1:11" s="81" customFormat="1" x14ac:dyDescent="0.2">
      <c r="A83" s="72"/>
      <c r="B83" s="82" t="s">
        <v>608</v>
      </c>
      <c r="C83" s="155" t="s">
        <v>73</v>
      </c>
      <c r="D83" s="88" t="s">
        <v>168</v>
      </c>
      <c r="E83" s="85" t="s">
        <v>412</v>
      </c>
      <c r="F83" s="89">
        <v>9</v>
      </c>
      <c r="G83" s="60" t="s">
        <v>435</v>
      </c>
      <c r="H83" s="79"/>
      <c r="I83" s="79"/>
      <c r="J83" s="148"/>
      <c r="K83" s="230">
        <f t="shared" si="2"/>
        <v>0</v>
      </c>
    </row>
    <row r="84" spans="1:11" s="81" customFormat="1" x14ac:dyDescent="0.2">
      <c r="A84" s="72"/>
      <c r="B84" s="82" t="s">
        <v>608</v>
      </c>
      <c r="C84" s="155" t="s">
        <v>73</v>
      </c>
      <c r="D84" s="88" t="s">
        <v>78</v>
      </c>
      <c r="E84" s="85" t="s">
        <v>412</v>
      </c>
      <c r="F84" s="89">
        <v>3</v>
      </c>
      <c r="G84" s="60" t="s">
        <v>435</v>
      </c>
      <c r="H84" s="79"/>
      <c r="I84" s="79"/>
      <c r="J84" s="148"/>
      <c r="K84" s="230">
        <f t="shared" si="2"/>
        <v>0</v>
      </c>
    </row>
    <row r="85" spans="1:11" s="81" customFormat="1" x14ac:dyDescent="0.2">
      <c r="A85" s="72"/>
      <c r="B85" s="82" t="s">
        <v>608</v>
      </c>
      <c r="C85" s="155" t="s">
        <v>73</v>
      </c>
      <c r="D85" s="88" t="s">
        <v>226</v>
      </c>
      <c r="E85" s="85" t="s">
        <v>412</v>
      </c>
      <c r="F85" s="89">
        <v>3</v>
      </c>
      <c r="G85" s="60" t="s">
        <v>435</v>
      </c>
      <c r="H85" s="79"/>
      <c r="I85" s="79"/>
      <c r="J85" s="148"/>
      <c r="K85" s="230">
        <f t="shared" si="2"/>
        <v>0</v>
      </c>
    </row>
    <row r="86" spans="1:11" s="81" customFormat="1" x14ac:dyDescent="0.2">
      <c r="A86" s="72"/>
      <c r="B86" s="82" t="s">
        <v>608</v>
      </c>
      <c r="C86" s="155" t="s">
        <v>73</v>
      </c>
      <c r="D86" s="88" t="s">
        <v>229</v>
      </c>
      <c r="E86" s="85" t="s">
        <v>412</v>
      </c>
      <c r="F86" s="89">
        <v>3</v>
      </c>
      <c r="G86" s="60" t="s">
        <v>435</v>
      </c>
      <c r="H86" s="79"/>
      <c r="I86" s="79"/>
      <c r="J86" s="148"/>
      <c r="K86" s="230">
        <f t="shared" si="2"/>
        <v>0</v>
      </c>
    </row>
    <row r="87" spans="1:11" s="81" customFormat="1" x14ac:dyDescent="0.2">
      <c r="A87" s="72"/>
      <c r="B87" s="82" t="s">
        <v>608</v>
      </c>
      <c r="C87" s="155" t="s">
        <v>73</v>
      </c>
      <c r="D87" s="88" t="s">
        <v>181</v>
      </c>
      <c r="E87" s="85" t="s">
        <v>412</v>
      </c>
      <c r="F87" s="89">
        <v>1</v>
      </c>
      <c r="G87" s="60" t="s">
        <v>435</v>
      </c>
      <c r="H87" s="79"/>
      <c r="I87" s="79"/>
      <c r="J87" s="148"/>
      <c r="K87" s="230">
        <f t="shared" si="2"/>
        <v>0</v>
      </c>
    </row>
    <row r="88" spans="1:11" s="81" customFormat="1" x14ac:dyDescent="0.2">
      <c r="A88" s="72"/>
      <c r="B88" s="82" t="s">
        <v>608</v>
      </c>
      <c r="C88" s="155" t="s">
        <v>584</v>
      </c>
      <c r="D88" s="88" t="s">
        <v>152</v>
      </c>
      <c r="E88" s="85" t="s">
        <v>153</v>
      </c>
      <c r="F88" s="89">
        <v>2</v>
      </c>
      <c r="G88" s="60" t="s">
        <v>435</v>
      </c>
      <c r="H88" s="79"/>
      <c r="I88" s="79"/>
      <c r="J88" s="148"/>
      <c r="K88" s="230">
        <f t="shared" si="2"/>
        <v>0</v>
      </c>
    </row>
    <row r="89" spans="1:11" s="81" customFormat="1" x14ac:dyDescent="0.2">
      <c r="A89" s="72"/>
      <c r="B89" s="82" t="s">
        <v>608</v>
      </c>
      <c r="C89" s="155" t="s">
        <v>151</v>
      </c>
      <c r="D89" s="88" t="s">
        <v>152</v>
      </c>
      <c r="E89" s="85" t="s">
        <v>153</v>
      </c>
      <c r="F89" s="89">
        <v>25</v>
      </c>
      <c r="G89" s="60" t="s">
        <v>435</v>
      </c>
      <c r="H89" s="79"/>
      <c r="I89" s="79"/>
      <c r="J89" s="148"/>
      <c r="K89" s="230">
        <f t="shared" si="2"/>
        <v>0</v>
      </c>
    </row>
    <row r="90" spans="1:11" s="81" customFormat="1" x14ac:dyDescent="0.2">
      <c r="A90" s="72"/>
      <c r="B90" s="82" t="s">
        <v>608</v>
      </c>
      <c r="C90" s="155" t="s">
        <v>154</v>
      </c>
      <c r="D90" s="88" t="s">
        <v>155</v>
      </c>
      <c r="E90" s="85" t="s">
        <v>153</v>
      </c>
      <c r="F90" s="89">
        <v>27</v>
      </c>
      <c r="G90" s="60" t="s">
        <v>435</v>
      </c>
      <c r="H90" s="79"/>
      <c r="I90" s="79"/>
      <c r="J90" s="148"/>
      <c r="K90" s="230">
        <f t="shared" si="2"/>
        <v>0</v>
      </c>
    </row>
    <row r="91" spans="1:11" s="81" customFormat="1" x14ac:dyDescent="0.2">
      <c r="A91" s="72"/>
      <c r="B91" s="82" t="s">
        <v>608</v>
      </c>
      <c r="C91" s="155" t="s">
        <v>309</v>
      </c>
      <c r="D91" s="88" t="s">
        <v>310</v>
      </c>
      <c r="E91" s="85" t="s">
        <v>176</v>
      </c>
      <c r="F91" s="89">
        <v>1</v>
      </c>
      <c r="G91" s="60" t="s">
        <v>435</v>
      </c>
      <c r="H91" s="79"/>
      <c r="I91" s="79"/>
      <c r="J91" s="148"/>
      <c r="K91" s="230">
        <f t="shared" ref="K91:K154" si="3">ROUND(J91,2)*F91</f>
        <v>0</v>
      </c>
    </row>
    <row r="92" spans="1:11" s="81" customFormat="1" ht="25.5" x14ac:dyDescent="0.2">
      <c r="A92" s="72"/>
      <c r="B92" s="82" t="s">
        <v>608</v>
      </c>
      <c r="C92" s="155" t="s">
        <v>313</v>
      </c>
      <c r="D92" s="88" t="s">
        <v>314</v>
      </c>
      <c r="E92" s="85" t="s">
        <v>176</v>
      </c>
      <c r="F92" s="89">
        <v>1</v>
      </c>
      <c r="G92" s="60" t="s">
        <v>435</v>
      </c>
      <c r="H92" s="79"/>
      <c r="I92" s="79"/>
      <c r="J92" s="148"/>
      <c r="K92" s="230">
        <f t="shared" si="3"/>
        <v>0</v>
      </c>
    </row>
    <row r="93" spans="1:11" s="81" customFormat="1" ht="25.5" x14ac:dyDescent="0.2">
      <c r="A93" s="72"/>
      <c r="B93" s="82" t="s">
        <v>608</v>
      </c>
      <c r="C93" s="155" t="s">
        <v>315</v>
      </c>
      <c r="D93" s="88" t="s">
        <v>316</v>
      </c>
      <c r="E93" s="85" t="s">
        <v>176</v>
      </c>
      <c r="F93" s="89">
        <v>1</v>
      </c>
      <c r="G93" s="60" t="s">
        <v>435</v>
      </c>
      <c r="H93" s="79"/>
      <c r="I93" s="79"/>
      <c r="J93" s="148"/>
      <c r="K93" s="230">
        <f t="shared" si="3"/>
        <v>0</v>
      </c>
    </row>
    <row r="94" spans="1:11" s="81" customFormat="1" x14ac:dyDescent="0.2">
      <c r="A94" s="72"/>
      <c r="B94" s="82" t="s">
        <v>608</v>
      </c>
      <c r="C94" s="155" t="s">
        <v>298</v>
      </c>
      <c r="D94" s="88" t="s">
        <v>299</v>
      </c>
      <c r="E94" s="85" t="s">
        <v>176</v>
      </c>
      <c r="F94" s="89">
        <v>1</v>
      </c>
      <c r="G94" s="60" t="s">
        <v>435</v>
      </c>
      <c r="H94" s="79"/>
      <c r="I94" s="79"/>
      <c r="J94" s="148"/>
      <c r="K94" s="230">
        <f t="shared" si="3"/>
        <v>0</v>
      </c>
    </row>
    <row r="95" spans="1:11" s="81" customFormat="1" x14ac:dyDescent="0.2">
      <c r="A95" s="72"/>
      <c r="B95" s="82" t="s">
        <v>608</v>
      </c>
      <c r="C95" s="155" t="s">
        <v>300</v>
      </c>
      <c r="D95" s="88" t="s">
        <v>301</v>
      </c>
      <c r="E95" s="85" t="s">
        <v>176</v>
      </c>
      <c r="F95" s="89">
        <v>1</v>
      </c>
      <c r="G95" s="60" t="s">
        <v>435</v>
      </c>
      <c r="H95" s="79"/>
      <c r="I95" s="79"/>
      <c r="J95" s="148"/>
      <c r="K95" s="230">
        <f t="shared" si="3"/>
        <v>0</v>
      </c>
    </row>
    <row r="96" spans="1:11" s="81" customFormat="1" x14ac:dyDescent="0.2">
      <c r="A96" s="72"/>
      <c r="B96" s="82" t="s">
        <v>608</v>
      </c>
      <c r="C96" s="155" t="s">
        <v>307</v>
      </c>
      <c r="D96" s="88" t="s">
        <v>308</v>
      </c>
      <c r="E96" s="85" t="s">
        <v>176</v>
      </c>
      <c r="F96" s="89">
        <v>1</v>
      </c>
      <c r="G96" s="60" t="s">
        <v>435</v>
      </c>
      <c r="H96" s="79"/>
      <c r="I96" s="79"/>
      <c r="J96" s="148"/>
      <c r="K96" s="230">
        <f t="shared" si="3"/>
        <v>0</v>
      </c>
    </row>
    <row r="97" spans="1:11" s="81" customFormat="1" x14ac:dyDescent="0.2">
      <c r="A97" s="72"/>
      <c r="B97" s="82" t="s">
        <v>608</v>
      </c>
      <c r="C97" s="155" t="s">
        <v>311</v>
      </c>
      <c r="D97" s="88" t="s">
        <v>312</v>
      </c>
      <c r="E97" s="85" t="s">
        <v>176</v>
      </c>
      <c r="F97" s="89">
        <v>6</v>
      </c>
      <c r="G97" s="60" t="s">
        <v>435</v>
      </c>
      <c r="H97" s="79"/>
      <c r="I97" s="79"/>
      <c r="J97" s="148"/>
      <c r="K97" s="230">
        <f t="shared" si="3"/>
        <v>0</v>
      </c>
    </row>
    <row r="98" spans="1:11" s="81" customFormat="1" x14ac:dyDescent="0.2">
      <c r="A98" s="72"/>
      <c r="B98" s="82" t="s">
        <v>608</v>
      </c>
      <c r="C98" s="155" t="s">
        <v>317</v>
      </c>
      <c r="D98" s="88" t="s">
        <v>318</v>
      </c>
      <c r="E98" s="85" t="s">
        <v>176</v>
      </c>
      <c r="F98" s="89">
        <v>2</v>
      </c>
      <c r="G98" s="60" t="s">
        <v>435</v>
      </c>
      <c r="H98" s="79"/>
      <c r="I98" s="79"/>
      <c r="J98" s="148"/>
      <c r="K98" s="230">
        <f t="shared" si="3"/>
        <v>0</v>
      </c>
    </row>
    <row r="99" spans="1:11" s="81" customFormat="1" x14ac:dyDescent="0.2">
      <c r="A99" s="72"/>
      <c r="B99" s="82" t="s">
        <v>608</v>
      </c>
      <c r="C99" s="155" t="s">
        <v>302</v>
      </c>
      <c r="D99" s="88" t="s">
        <v>303</v>
      </c>
      <c r="E99" s="85" t="s">
        <v>176</v>
      </c>
      <c r="F99" s="89">
        <v>1</v>
      </c>
      <c r="G99" s="60" t="s">
        <v>435</v>
      </c>
      <c r="H99" s="79"/>
      <c r="I99" s="79"/>
      <c r="J99" s="148"/>
      <c r="K99" s="230">
        <f t="shared" si="3"/>
        <v>0</v>
      </c>
    </row>
    <row r="100" spans="1:11" s="81" customFormat="1" x14ac:dyDescent="0.2">
      <c r="A100" s="72"/>
      <c r="B100" s="82" t="s">
        <v>608</v>
      </c>
      <c r="C100" s="155" t="s">
        <v>174</v>
      </c>
      <c r="D100" s="88" t="s">
        <v>175</v>
      </c>
      <c r="E100" s="85" t="s">
        <v>176</v>
      </c>
      <c r="F100" s="89">
        <v>1</v>
      </c>
      <c r="G100" s="60" t="s">
        <v>435</v>
      </c>
      <c r="H100" s="79"/>
      <c r="I100" s="79"/>
      <c r="J100" s="148"/>
      <c r="K100" s="230">
        <f t="shared" si="3"/>
        <v>0</v>
      </c>
    </row>
    <row r="101" spans="1:11" s="81" customFormat="1" x14ac:dyDescent="0.2">
      <c r="A101" s="72"/>
      <c r="B101" s="82" t="s">
        <v>608</v>
      </c>
      <c r="C101" s="155" t="s">
        <v>177</v>
      </c>
      <c r="D101" s="88" t="s">
        <v>178</v>
      </c>
      <c r="E101" s="85" t="s">
        <v>176</v>
      </c>
      <c r="F101" s="89">
        <v>1</v>
      </c>
      <c r="G101" s="60" t="s">
        <v>435</v>
      </c>
      <c r="H101" s="79"/>
      <c r="I101" s="79"/>
      <c r="J101" s="148"/>
      <c r="K101" s="230">
        <f t="shared" si="3"/>
        <v>0</v>
      </c>
    </row>
    <row r="102" spans="1:11" s="81" customFormat="1" x14ac:dyDescent="0.2">
      <c r="A102" s="72"/>
      <c r="B102" s="82" t="s">
        <v>608</v>
      </c>
      <c r="C102" s="155" t="s">
        <v>169</v>
      </c>
      <c r="D102" s="88" t="s">
        <v>170</v>
      </c>
      <c r="E102" s="85" t="s">
        <v>171</v>
      </c>
      <c r="F102" s="89">
        <v>1</v>
      </c>
      <c r="G102" s="60" t="s">
        <v>435</v>
      </c>
      <c r="H102" s="79"/>
      <c r="I102" s="79"/>
      <c r="J102" s="148"/>
      <c r="K102" s="230">
        <f t="shared" si="3"/>
        <v>0</v>
      </c>
    </row>
    <row r="103" spans="1:11" s="81" customFormat="1" x14ac:dyDescent="0.2">
      <c r="A103" s="72"/>
      <c r="B103" s="82" t="s">
        <v>608</v>
      </c>
      <c r="C103" s="155" t="s">
        <v>172</v>
      </c>
      <c r="D103" s="88" t="s">
        <v>173</v>
      </c>
      <c r="E103" s="85" t="s">
        <v>171</v>
      </c>
      <c r="F103" s="89">
        <v>1</v>
      </c>
      <c r="G103" s="60" t="s">
        <v>435</v>
      </c>
      <c r="H103" s="79"/>
      <c r="I103" s="79"/>
      <c r="J103" s="148"/>
      <c r="K103" s="230">
        <f t="shared" si="3"/>
        <v>0</v>
      </c>
    </row>
    <row r="104" spans="1:11" s="81" customFormat="1" x14ac:dyDescent="0.2">
      <c r="A104" s="72"/>
      <c r="B104" s="82" t="s">
        <v>608</v>
      </c>
      <c r="C104" s="155" t="s">
        <v>624</v>
      </c>
      <c r="D104" s="88" t="s">
        <v>304</v>
      </c>
      <c r="E104" s="85" t="s">
        <v>305</v>
      </c>
      <c r="F104" s="89">
        <v>2</v>
      </c>
      <c r="G104" s="60" t="s">
        <v>435</v>
      </c>
      <c r="H104" s="79"/>
      <c r="I104" s="79"/>
      <c r="J104" s="148"/>
      <c r="K104" s="230">
        <f t="shared" si="3"/>
        <v>0</v>
      </c>
    </row>
    <row r="105" spans="1:11" s="81" customFormat="1" x14ac:dyDescent="0.2">
      <c r="A105" s="72"/>
      <c r="B105" s="82" t="s">
        <v>608</v>
      </c>
      <c r="C105" s="155" t="s">
        <v>131</v>
      </c>
      <c r="D105" s="88" t="s">
        <v>132</v>
      </c>
      <c r="E105" s="85" t="s">
        <v>133</v>
      </c>
      <c r="F105" s="89">
        <v>1</v>
      </c>
      <c r="G105" s="60" t="s">
        <v>435</v>
      </c>
      <c r="H105" s="79"/>
      <c r="I105" s="79"/>
      <c r="J105" s="148"/>
      <c r="K105" s="230">
        <f t="shared" si="3"/>
        <v>0</v>
      </c>
    </row>
    <row r="106" spans="1:11" s="81" customFormat="1" x14ac:dyDescent="0.2">
      <c r="A106" s="72"/>
      <c r="B106" s="82" t="s">
        <v>608</v>
      </c>
      <c r="C106" s="155" t="s">
        <v>243</v>
      </c>
      <c r="D106" s="88" t="s">
        <v>244</v>
      </c>
      <c r="E106" s="85" t="s">
        <v>3</v>
      </c>
      <c r="F106" s="89">
        <v>4</v>
      </c>
      <c r="G106" s="60" t="s">
        <v>435</v>
      </c>
      <c r="H106" s="79"/>
      <c r="I106" s="79"/>
      <c r="J106" s="148"/>
      <c r="K106" s="230">
        <f t="shared" si="3"/>
        <v>0</v>
      </c>
    </row>
    <row r="107" spans="1:11" s="81" customFormat="1" x14ac:dyDescent="0.2">
      <c r="A107" s="72"/>
      <c r="B107" s="82" t="s">
        <v>608</v>
      </c>
      <c r="C107" s="155" t="s">
        <v>245</v>
      </c>
      <c r="D107" s="88" t="s">
        <v>246</v>
      </c>
      <c r="E107" s="85" t="s">
        <v>3</v>
      </c>
      <c r="F107" s="89">
        <v>1</v>
      </c>
      <c r="G107" s="60" t="s">
        <v>435</v>
      </c>
      <c r="H107" s="79"/>
      <c r="I107" s="79"/>
      <c r="J107" s="148"/>
      <c r="K107" s="230">
        <f t="shared" si="3"/>
        <v>0</v>
      </c>
    </row>
    <row r="108" spans="1:11" s="81" customFormat="1" ht="25.5" x14ac:dyDescent="0.2">
      <c r="A108" s="72"/>
      <c r="B108" s="82" t="s">
        <v>608</v>
      </c>
      <c r="C108" s="155" t="s">
        <v>249</v>
      </c>
      <c r="D108" s="88" t="s">
        <v>250</v>
      </c>
      <c r="E108" s="85" t="s">
        <v>3</v>
      </c>
      <c r="F108" s="89">
        <v>1</v>
      </c>
      <c r="G108" s="60" t="s">
        <v>435</v>
      </c>
      <c r="H108" s="79"/>
      <c r="I108" s="79"/>
      <c r="J108" s="148"/>
      <c r="K108" s="230">
        <f t="shared" si="3"/>
        <v>0</v>
      </c>
    </row>
    <row r="109" spans="1:11" s="81" customFormat="1" x14ac:dyDescent="0.2">
      <c r="A109" s="72"/>
      <c r="B109" s="82" t="s">
        <v>608</v>
      </c>
      <c r="C109" s="155" t="s">
        <v>247</v>
      </c>
      <c r="D109" s="88" t="s">
        <v>248</v>
      </c>
      <c r="E109" s="85" t="s">
        <v>3</v>
      </c>
      <c r="F109" s="89">
        <v>4</v>
      </c>
      <c r="G109" s="60" t="s">
        <v>435</v>
      </c>
      <c r="H109" s="79"/>
      <c r="I109" s="79"/>
      <c r="J109" s="148"/>
      <c r="K109" s="230">
        <f t="shared" si="3"/>
        <v>0</v>
      </c>
    </row>
    <row r="110" spans="1:11" s="81" customFormat="1" x14ac:dyDescent="0.2">
      <c r="A110" s="72"/>
      <c r="B110" s="82" t="s">
        <v>608</v>
      </c>
      <c r="C110" s="155" t="s">
        <v>65</v>
      </c>
      <c r="D110" s="88" t="s">
        <v>66</v>
      </c>
      <c r="E110" s="85" t="s">
        <v>3</v>
      </c>
      <c r="F110" s="89">
        <v>5</v>
      </c>
      <c r="G110" s="60" t="s">
        <v>435</v>
      </c>
      <c r="H110" s="79"/>
      <c r="I110" s="79"/>
      <c r="J110" s="148"/>
      <c r="K110" s="230">
        <f t="shared" si="3"/>
        <v>0</v>
      </c>
    </row>
    <row r="111" spans="1:11" s="81" customFormat="1" x14ac:dyDescent="0.2">
      <c r="A111" s="72"/>
      <c r="B111" s="82" t="s">
        <v>608</v>
      </c>
      <c r="C111" s="155" t="s">
        <v>64</v>
      </c>
      <c r="D111" s="88" t="s">
        <v>15</v>
      </c>
      <c r="E111" s="85" t="s">
        <v>3</v>
      </c>
      <c r="F111" s="89">
        <v>5</v>
      </c>
      <c r="G111" s="60" t="s">
        <v>435</v>
      </c>
      <c r="H111" s="79"/>
      <c r="I111" s="79"/>
      <c r="J111" s="148"/>
      <c r="K111" s="230">
        <f t="shared" si="3"/>
        <v>0</v>
      </c>
    </row>
    <row r="112" spans="1:11" s="81" customFormat="1" x14ac:dyDescent="0.2">
      <c r="A112" s="72"/>
      <c r="B112" s="82" t="s">
        <v>608</v>
      </c>
      <c r="C112" s="155" t="s">
        <v>47</v>
      </c>
      <c r="D112" s="88" t="s">
        <v>48</v>
      </c>
      <c r="E112" s="85" t="s">
        <v>3</v>
      </c>
      <c r="F112" s="89">
        <v>3</v>
      </c>
      <c r="G112" s="60" t="s">
        <v>435</v>
      </c>
      <c r="H112" s="79"/>
      <c r="I112" s="79"/>
      <c r="J112" s="148"/>
      <c r="K112" s="230">
        <f t="shared" si="3"/>
        <v>0</v>
      </c>
    </row>
    <row r="113" spans="1:11" s="81" customFormat="1" x14ac:dyDescent="0.2">
      <c r="A113" s="72"/>
      <c r="B113" s="82" t="s">
        <v>608</v>
      </c>
      <c r="C113" s="155" t="s">
        <v>49</v>
      </c>
      <c r="D113" s="88" t="s">
        <v>48</v>
      </c>
      <c r="E113" s="85" t="s">
        <v>3</v>
      </c>
      <c r="F113" s="89">
        <v>3</v>
      </c>
      <c r="G113" s="60" t="s">
        <v>435</v>
      </c>
      <c r="H113" s="79"/>
      <c r="I113" s="79"/>
      <c r="J113" s="148"/>
      <c r="K113" s="230">
        <f t="shared" si="3"/>
        <v>0</v>
      </c>
    </row>
    <row r="114" spans="1:11" s="81" customFormat="1" ht="25.5" x14ac:dyDescent="0.2">
      <c r="A114" s="72"/>
      <c r="B114" s="82" t="s">
        <v>608</v>
      </c>
      <c r="C114" s="155" t="s">
        <v>52</v>
      </c>
      <c r="D114" s="88" t="s">
        <v>53</v>
      </c>
      <c r="E114" s="85" t="s">
        <v>3</v>
      </c>
      <c r="F114" s="89">
        <v>2</v>
      </c>
      <c r="G114" s="60" t="s">
        <v>435</v>
      </c>
      <c r="H114" s="79"/>
      <c r="I114" s="79"/>
      <c r="J114" s="148"/>
      <c r="K114" s="230">
        <f t="shared" si="3"/>
        <v>0</v>
      </c>
    </row>
    <row r="115" spans="1:11" s="81" customFormat="1" ht="25.5" x14ac:dyDescent="0.2">
      <c r="A115" s="72"/>
      <c r="B115" s="82" t="s">
        <v>608</v>
      </c>
      <c r="C115" s="155" t="s">
        <v>479</v>
      </c>
      <c r="D115" s="88" t="s">
        <v>242</v>
      </c>
      <c r="E115" s="85" t="s">
        <v>3</v>
      </c>
      <c r="F115" s="89">
        <v>4</v>
      </c>
      <c r="G115" s="60" t="s">
        <v>435</v>
      </c>
      <c r="H115" s="79"/>
      <c r="I115" s="79"/>
      <c r="J115" s="148"/>
      <c r="K115" s="230">
        <f t="shared" si="3"/>
        <v>0</v>
      </c>
    </row>
    <row r="116" spans="1:11" s="81" customFormat="1" ht="25.5" x14ac:dyDescent="0.2">
      <c r="A116" s="72"/>
      <c r="B116" s="82" t="s">
        <v>608</v>
      </c>
      <c r="C116" s="155" t="s">
        <v>470</v>
      </c>
      <c r="D116" s="88" t="s">
        <v>471</v>
      </c>
      <c r="E116" s="85" t="s">
        <v>3</v>
      </c>
      <c r="F116" s="89">
        <v>2</v>
      </c>
      <c r="G116" s="60" t="s">
        <v>435</v>
      </c>
      <c r="H116" s="79"/>
      <c r="I116" s="79"/>
      <c r="J116" s="148"/>
      <c r="K116" s="230">
        <f t="shared" si="3"/>
        <v>0</v>
      </c>
    </row>
    <row r="117" spans="1:11" s="81" customFormat="1" ht="25.5" x14ac:dyDescent="0.2">
      <c r="A117" s="72"/>
      <c r="B117" s="82" t="s">
        <v>608</v>
      </c>
      <c r="C117" s="155" t="s">
        <v>26</v>
      </c>
      <c r="D117" s="88" t="s">
        <v>27</v>
      </c>
      <c r="E117" s="85" t="s">
        <v>3</v>
      </c>
      <c r="F117" s="89">
        <v>2</v>
      </c>
      <c r="G117" s="60" t="s">
        <v>435</v>
      </c>
      <c r="H117" s="79"/>
      <c r="I117" s="79"/>
      <c r="J117" s="148"/>
      <c r="K117" s="230">
        <f t="shared" si="3"/>
        <v>0</v>
      </c>
    </row>
    <row r="118" spans="1:11" s="81" customFormat="1" ht="25.5" x14ac:dyDescent="0.2">
      <c r="A118" s="72"/>
      <c r="B118" s="82" t="s">
        <v>608</v>
      </c>
      <c r="C118" s="155" t="s">
        <v>472</v>
      </c>
      <c r="D118" s="88" t="s">
        <v>473</v>
      </c>
      <c r="E118" s="85" t="s">
        <v>3</v>
      </c>
      <c r="F118" s="89">
        <v>2</v>
      </c>
      <c r="G118" s="60" t="s">
        <v>435</v>
      </c>
      <c r="H118" s="79"/>
      <c r="I118" s="79"/>
      <c r="J118" s="148"/>
      <c r="K118" s="230">
        <f t="shared" si="3"/>
        <v>0</v>
      </c>
    </row>
    <row r="119" spans="1:11" s="81" customFormat="1" ht="25.5" x14ac:dyDescent="0.2">
      <c r="A119" s="72"/>
      <c r="B119" s="82" t="s">
        <v>608</v>
      </c>
      <c r="C119" s="155" t="s">
        <v>30</v>
      </c>
      <c r="D119" s="88" t="s">
        <v>31</v>
      </c>
      <c r="E119" s="85" t="s">
        <v>3</v>
      </c>
      <c r="F119" s="89">
        <v>3</v>
      </c>
      <c r="G119" s="60" t="s">
        <v>435</v>
      </c>
      <c r="H119" s="79"/>
      <c r="I119" s="79"/>
      <c r="J119" s="148"/>
      <c r="K119" s="230">
        <f t="shared" si="3"/>
        <v>0</v>
      </c>
    </row>
    <row r="120" spans="1:11" s="81" customFormat="1" ht="25.5" x14ac:dyDescent="0.2">
      <c r="A120" s="72"/>
      <c r="B120" s="82" t="s">
        <v>608</v>
      </c>
      <c r="C120" s="155" t="s">
        <v>33</v>
      </c>
      <c r="D120" s="88" t="s">
        <v>34</v>
      </c>
      <c r="E120" s="85" t="s">
        <v>3</v>
      </c>
      <c r="F120" s="89">
        <v>1</v>
      </c>
      <c r="G120" s="60" t="s">
        <v>435</v>
      </c>
      <c r="H120" s="79"/>
      <c r="I120" s="79"/>
      <c r="J120" s="148"/>
      <c r="K120" s="230">
        <f t="shared" si="3"/>
        <v>0</v>
      </c>
    </row>
    <row r="121" spans="1:11" s="81" customFormat="1" ht="25.5" x14ac:dyDescent="0.2">
      <c r="A121" s="72"/>
      <c r="B121" s="82" t="s">
        <v>608</v>
      </c>
      <c r="C121" s="155" t="s">
        <v>32</v>
      </c>
      <c r="D121" s="88" t="s">
        <v>25</v>
      </c>
      <c r="E121" s="85" t="s">
        <v>3</v>
      </c>
      <c r="F121" s="89">
        <v>1</v>
      </c>
      <c r="G121" s="60" t="s">
        <v>435</v>
      </c>
      <c r="H121" s="79"/>
      <c r="I121" s="79"/>
      <c r="J121" s="148"/>
      <c r="K121" s="230">
        <f t="shared" si="3"/>
        <v>0</v>
      </c>
    </row>
    <row r="122" spans="1:11" s="81" customFormat="1" x14ac:dyDescent="0.2">
      <c r="A122" s="72"/>
      <c r="B122" s="82" t="s">
        <v>608</v>
      </c>
      <c r="C122" s="155" t="s">
        <v>637</v>
      </c>
      <c r="D122" s="88" t="s">
        <v>469</v>
      </c>
      <c r="E122" s="85" t="s">
        <v>3</v>
      </c>
      <c r="F122" s="89">
        <v>1</v>
      </c>
      <c r="G122" s="60" t="s">
        <v>435</v>
      </c>
      <c r="H122" s="79"/>
      <c r="I122" s="79"/>
      <c r="J122" s="148"/>
      <c r="K122" s="230">
        <f t="shared" si="3"/>
        <v>0</v>
      </c>
    </row>
    <row r="123" spans="1:11" s="81" customFormat="1" x14ac:dyDescent="0.2">
      <c r="A123" s="72"/>
      <c r="B123" s="82" t="s">
        <v>608</v>
      </c>
      <c r="C123" s="155" t="s">
        <v>638</v>
      </c>
      <c r="D123" s="88" t="s">
        <v>58</v>
      </c>
      <c r="E123" s="85" t="s">
        <v>3</v>
      </c>
      <c r="F123" s="89">
        <v>1</v>
      </c>
      <c r="G123" s="60" t="s">
        <v>435</v>
      </c>
      <c r="H123" s="79"/>
      <c r="I123" s="79"/>
      <c r="J123" s="148"/>
      <c r="K123" s="230">
        <f t="shared" si="3"/>
        <v>0</v>
      </c>
    </row>
    <row r="124" spans="1:11" s="81" customFormat="1" x14ac:dyDescent="0.2">
      <c r="A124" s="72"/>
      <c r="B124" s="82" t="s">
        <v>608</v>
      </c>
      <c r="C124" s="155" t="s">
        <v>639</v>
      </c>
      <c r="D124" s="88" t="s">
        <v>60</v>
      </c>
      <c r="E124" s="85" t="s">
        <v>3</v>
      </c>
      <c r="F124" s="89">
        <v>4</v>
      </c>
      <c r="G124" s="60" t="s">
        <v>435</v>
      </c>
      <c r="H124" s="79"/>
      <c r="I124" s="79"/>
      <c r="J124" s="148"/>
      <c r="K124" s="230">
        <f t="shared" si="3"/>
        <v>0</v>
      </c>
    </row>
    <row r="125" spans="1:11" s="81" customFormat="1" x14ac:dyDescent="0.2">
      <c r="A125" s="72"/>
      <c r="B125" s="82" t="s">
        <v>608</v>
      </c>
      <c r="C125" s="155" t="s">
        <v>640</v>
      </c>
      <c r="D125" s="88" t="s">
        <v>61</v>
      </c>
      <c r="E125" s="85" t="s">
        <v>3</v>
      </c>
      <c r="F125" s="89">
        <v>4</v>
      </c>
      <c r="G125" s="60" t="s">
        <v>435</v>
      </c>
      <c r="H125" s="79"/>
      <c r="I125" s="79"/>
      <c r="J125" s="148"/>
      <c r="K125" s="230">
        <f t="shared" si="3"/>
        <v>0</v>
      </c>
    </row>
    <row r="126" spans="1:11" s="81" customFormat="1" ht="25.5" x14ac:dyDescent="0.2">
      <c r="A126" s="72"/>
      <c r="B126" s="82" t="s">
        <v>608</v>
      </c>
      <c r="C126" s="155" t="s">
        <v>62</v>
      </c>
      <c r="D126" s="88" t="s">
        <v>63</v>
      </c>
      <c r="E126" s="85" t="s">
        <v>3</v>
      </c>
      <c r="F126" s="89">
        <v>2</v>
      </c>
      <c r="G126" s="60" t="s">
        <v>435</v>
      </c>
      <c r="H126" s="79"/>
      <c r="I126" s="79"/>
      <c r="J126" s="148"/>
      <c r="K126" s="230">
        <f t="shared" si="3"/>
        <v>0</v>
      </c>
    </row>
    <row r="127" spans="1:11" s="81" customFormat="1" ht="25.5" x14ac:dyDescent="0.2">
      <c r="A127" s="72"/>
      <c r="B127" s="82" t="s">
        <v>608</v>
      </c>
      <c r="C127" s="155" t="s">
        <v>41</v>
      </c>
      <c r="D127" s="88" t="s">
        <v>42</v>
      </c>
      <c r="E127" s="85" t="s">
        <v>3</v>
      </c>
      <c r="F127" s="89">
        <v>1</v>
      </c>
      <c r="G127" s="60" t="s">
        <v>435</v>
      </c>
      <c r="H127" s="79"/>
      <c r="I127" s="79"/>
      <c r="J127" s="148"/>
      <c r="K127" s="230">
        <f t="shared" si="3"/>
        <v>0</v>
      </c>
    </row>
    <row r="128" spans="1:11" s="81" customFormat="1" x14ac:dyDescent="0.2">
      <c r="A128" s="72"/>
      <c r="B128" s="82" t="s">
        <v>608</v>
      </c>
      <c r="C128" s="155" t="s">
        <v>35</v>
      </c>
      <c r="D128" s="88" t="s">
        <v>36</v>
      </c>
      <c r="E128" s="85" t="s">
        <v>3</v>
      </c>
      <c r="F128" s="89">
        <v>8</v>
      </c>
      <c r="G128" s="60" t="s">
        <v>435</v>
      </c>
      <c r="H128" s="79"/>
      <c r="I128" s="79"/>
      <c r="J128" s="148"/>
      <c r="K128" s="230">
        <f t="shared" si="3"/>
        <v>0</v>
      </c>
    </row>
    <row r="129" spans="1:11" s="81" customFormat="1" x14ac:dyDescent="0.2">
      <c r="A129" s="72"/>
      <c r="B129" s="82" t="s">
        <v>608</v>
      </c>
      <c r="C129" s="155" t="s">
        <v>54</v>
      </c>
      <c r="D129" s="88" t="s">
        <v>17</v>
      </c>
      <c r="E129" s="85" t="s">
        <v>3</v>
      </c>
      <c r="F129" s="89">
        <v>3</v>
      </c>
      <c r="G129" s="60" t="s">
        <v>435</v>
      </c>
      <c r="H129" s="79"/>
      <c r="I129" s="79"/>
      <c r="J129" s="148"/>
      <c r="K129" s="230">
        <f t="shared" si="3"/>
        <v>0</v>
      </c>
    </row>
    <row r="130" spans="1:11" s="81" customFormat="1" ht="25.5" x14ac:dyDescent="0.2">
      <c r="A130" s="72"/>
      <c r="B130" s="82" t="s">
        <v>608</v>
      </c>
      <c r="C130" s="155" t="s">
        <v>39</v>
      </c>
      <c r="D130" s="88" t="s">
        <v>40</v>
      </c>
      <c r="E130" s="85" t="s">
        <v>3</v>
      </c>
      <c r="F130" s="89">
        <v>2</v>
      </c>
      <c r="G130" s="60" t="s">
        <v>435</v>
      </c>
      <c r="H130" s="79"/>
      <c r="I130" s="79"/>
      <c r="J130" s="148"/>
      <c r="K130" s="230">
        <f t="shared" si="3"/>
        <v>0</v>
      </c>
    </row>
    <row r="131" spans="1:11" s="81" customFormat="1" ht="38.25" x14ac:dyDescent="0.2">
      <c r="A131" s="72"/>
      <c r="B131" s="82" t="s">
        <v>608</v>
      </c>
      <c r="C131" s="155" t="s">
        <v>37</v>
      </c>
      <c r="D131" s="88" t="s">
        <v>38</v>
      </c>
      <c r="E131" s="85" t="s">
        <v>3</v>
      </c>
      <c r="F131" s="89">
        <v>1</v>
      </c>
      <c r="G131" s="60" t="s">
        <v>435</v>
      </c>
      <c r="H131" s="79"/>
      <c r="I131" s="79"/>
      <c r="J131" s="148"/>
      <c r="K131" s="230">
        <f t="shared" si="3"/>
        <v>0</v>
      </c>
    </row>
    <row r="132" spans="1:11" s="81" customFormat="1" ht="25.5" x14ac:dyDescent="0.2">
      <c r="A132" s="72"/>
      <c r="B132" s="82" t="s">
        <v>608</v>
      </c>
      <c r="C132" s="155" t="s">
        <v>43</v>
      </c>
      <c r="D132" s="88" t="s">
        <v>44</v>
      </c>
      <c r="E132" s="85" t="s">
        <v>3</v>
      </c>
      <c r="F132" s="89">
        <v>4</v>
      </c>
      <c r="G132" s="60" t="s">
        <v>435</v>
      </c>
      <c r="H132" s="79"/>
      <c r="I132" s="79"/>
      <c r="J132" s="148"/>
      <c r="K132" s="230">
        <f t="shared" si="3"/>
        <v>0</v>
      </c>
    </row>
    <row r="133" spans="1:11" s="81" customFormat="1" ht="25.5" x14ac:dyDescent="0.2">
      <c r="A133" s="72"/>
      <c r="B133" s="82" t="s">
        <v>608</v>
      </c>
      <c r="C133" s="155" t="s">
        <v>45</v>
      </c>
      <c r="D133" s="88" t="s">
        <v>46</v>
      </c>
      <c r="E133" s="85" t="s">
        <v>3</v>
      </c>
      <c r="F133" s="89">
        <v>2</v>
      </c>
      <c r="G133" s="60" t="s">
        <v>435</v>
      </c>
      <c r="H133" s="79"/>
      <c r="I133" s="79"/>
      <c r="J133" s="148"/>
      <c r="K133" s="230">
        <f t="shared" si="3"/>
        <v>0</v>
      </c>
    </row>
    <row r="134" spans="1:11" s="81" customFormat="1" ht="25.5" x14ac:dyDescent="0.2">
      <c r="A134" s="72"/>
      <c r="B134" s="82" t="s">
        <v>608</v>
      </c>
      <c r="C134" s="155" t="s">
        <v>50</v>
      </c>
      <c r="D134" s="88" t="s">
        <v>51</v>
      </c>
      <c r="E134" s="85" t="s">
        <v>3</v>
      </c>
      <c r="F134" s="89">
        <v>2</v>
      </c>
      <c r="G134" s="60" t="s">
        <v>435</v>
      </c>
      <c r="H134" s="79"/>
      <c r="I134" s="79"/>
      <c r="J134" s="148"/>
      <c r="K134" s="230">
        <f t="shared" si="3"/>
        <v>0</v>
      </c>
    </row>
    <row r="135" spans="1:11" s="81" customFormat="1" ht="25.5" x14ac:dyDescent="0.2">
      <c r="A135" s="72"/>
      <c r="B135" s="82" t="s">
        <v>608</v>
      </c>
      <c r="C135" s="155" t="s">
        <v>166</v>
      </c>
      <c r="D135" s="88" t="s">
        <v>167</v>
      </c>
      <c r="E135" s="85" t="s">
        <v>3</v>
      </c>
      <c r="F135" s="89">
        <v>5</v>
      </c>
      <c r="G135" s="60" t="s">
        <v>435</v>
      </c>
      <c r="H135" s="79"/>
      <c r="I135" s="79"/>
      <c r="J135" s="148"/>
      <c r="K135" s="230">
        <f t="shared" si="3"/>
        <v>0</v>
      </c>
    </row>
    <row r="136" spans="1:11" s="81" customFormat="1" x14ac:dyDescent="0.2">
      <c r="A136" s="72"/>
      <c r="B136" s="82" t="s">
        <v>608</v>
      </c>
      <c r="C136" s="155" t="s">
        <v>71</v>
      </c>
      <c r="D136" s="88" t="s">
        <v>72</v>
      </c>
      <c r="E136" s="85" t="s">
        <v>3</v>
      </c>
      <c r="F136" s="89">
        <v>2</v>
      </c>
      <c r="G136" s="60" t="s">
        <v>435</v>
      </c>
      <c r="H136" s="79"/>
      <c r="I136" s="79"/>
      <c r="J136" s="148"/>
      <c r="K136" s="230">
        <f t="shared" si="3"/>
        <v>0</v>
      </c>
    </row>
    <row r="137" spans="1:11" s="81" customFormat="1" ht="25.5" x14ac:dyDescent="0.2">
      <c r="A137" s="72"/>
      <c r="B137" s="82" t="s">
        <v>608</v>
      </c>
      <c r="C137" s="155" t="s">
        <v>580</v>
      </c>
      <c r="D137" s="88" t="s">
        <v>581</v>
      </c>
      <c r="E137" s="85" t="s">
        <v>3</v>
      </c>
      <c r="F137" s="89">
        <v>1</v>
      </c>
      <c r="G137" s="60" t="s">
        <v>435</v>
      </c>
      <c r="H137" s="79"/>
      <c r="I137" s="79"/>
      <c r="J137" s="148"/>
      <c r="K137" s="230">
        <f t="shared" si="3"/>
        <v>0</v>
      </c>
    </row>
    <row r="138" spans="1:11" s="81" customFormat="1" x14ac:dyDescent="0.2">
      <c r="A138" s="72"/>
      <c r="B138" s="82" t="s">
        <v>608</v>
      </c>
      <c r="C138" s="155" t="s">
        <v>483</v>
      </c>
      <c r="D138" s="88" t="s">
        <v>487</v>
      </c>
      <c r="E138" s="85" t="s">
        <v>485</v>
      </c>
      <c r="F138" s="89">
        <v>6</v>
      </c>
      <c r="G138" s="60" t="s">
        <v>435</v>
      </c>
      <c r="H138" s="79"/>
      <c r="I138" s="79"/>
      <c r="J138" s="148"/>
      <c r="K138" s="230">
        <f t="shared" si="3"/>
        <v>0</v>
      </c>
    </row>
    <row r="139" spans="1:11" s="81" customFormat="1" x14ac:dyDescent="0.2">
      <c r="A139" s="72"/>
      <c r="B139" s="82" t="s">
        <v>608</v>
      </c>
      <c r="C139" s="155" t="s">
        <v>484</v>
      </c>
      <c r="D139" s="88" t="s">
        <v>486</v>
      </c>
      <c r="E139" s="85" t="s">
        <v>485</v>
      </c>
      <c r="F139" s="89">
        <v>2</v>
      </c>
      <c r="G139" s="60" t="s">
        <v>435</v>
      </c>
      <c r="H139" s="79"/>
      <c r="I139" s="79"/>
      <c r="J139" s="148"/>
      <c r="K139" s="230">
        <f t="shared" si="3"/>
        <v>0</v>
      </c>
    </row>
    <row r="140" spans="1:11" s="81" customFormat="1" x14ac:dyDescent="0.2">
      <c r="A140" s="72"/>
      <c r="B140" s="82" t="s">
        <v>608</v>
      </c>
      <c r="C140" s="155" t="s">
        <v>488</v>
      </c>
      <c r="D140" s="88" t="s">
        <v>489</v>
      </c>
      <c r="E140" s="85" t="s">
        <v>485</v>
      </c>
      <c r="F140" s="89">
        <v>1</v>
      </c>
      <c r="G140" s="60" t="s">
        <v>435</v>
      </c>
      <c r="H140" s="79"/>
      <c r="I140" s="79"/>
      <c r="J140" s="148"/>
      <c r="K140" s="230">
        <f t="shared" si="3"/>
        <v>0</v>
      </c>
    </row>
    <row r="141" spans="1:11" s="81" customFormat="1" x14ac:dyDescent="0.2">
      <c r="A141" s="72"/>
      <c r="B141" s="82" t="s">
        <v>608</v>
      </c>
      <c r="C141" s="155" t="s">
        <v>182</v>
      </c>
      <c r="D141" s="88" t="s">
        <v>183</v>
      </c>
      <c r="E141" s="85" t="s">
        <v>184</v>
      </c>
      <c r="F141" s="89">
        <v>1</v>
      </c>
      <c r="G141" s="60" t="s">
        <v>435</v>
      </c>
      <c r="H141" s="79"/>
      <c r="I141" s="79"/>
      <c r="J141" s="148"/>
      <c r="K141" s="230">
        <f t="shared" si="3"/>
        <v>0</v>
      </c>
    </row>
    <row r="142" spans="1:11" s="81" customFormat="1" ht="25.5" x14ac:dyDescent="0.2">
      <c r="A142" s="72"/>
      <c r="B142" s="82" t="s">
        <v>608</v>
      </c>
      <c r="C142" s="155" t="s">
        <v>218</v>
      </c>
      <c r="D142" s="88" t="s">
        <v>219</v>
      </c>
      <c r="E142" s="85" t="s">
        <v>220</v>
      </c>
      <c r="F142" s="89">
        <v>1</v>
      </c>
      <c r="G142" s="60" t="s">
        <v>435</v>
      </c>
      <c r="H142" s="79"/>
      <c r="I142" s="79"/>
      <c r="J142" s="148"/>
      <c r="K142" s="230">
        <f t="shared" si="3"/>
        <v>0</v>
      </c>
    </row>
    <row r="143" spans="1:11" s="81" customFormat="1" x14ac:dyDescent="0.2">
      <c r="A143" s="72"/>
      <c r="B143" s="82" t="s">
        <v>608</v>
      </c>
      <c r="C143" s="155" t="s">
        <v>210</v>
      </c>
      <c r="D143" s="88" t="s">
        <v>211</v>
      </c>
      <c r="E143" s="85" t="s">
        <v>212</v>
      </c>
      <c r="F143" s="89">
        <v>2</v>
      </c>
      <c r="G143" s="60" t="s">
        <v>435</v>
      </c>
      <c r="H143" s="79"/>
      <c r="I143" s="79"/>
      <c r="J143" s="148"/>
      <c r="K143" s="230">
        <f t="shared" si="3"/>
        <v>0</v>
      </c>
    </row>
    <row r="144" spans="1:11" s="81" customFormat="1" x14ac:dyDescent="0.2">
      <c r="A144" s="72"/>
      <c r="B144" s="82" t="s">
        <v>608</v>
      </c>
      <c r="C144" s="155" t="s">
        <v>138</v>
      </c>
      <c r="D144" s="88" t="s">
        <v>140</v>
      </c>
      <c r="E144" s="85" t="s">
        <v>411</v>
      </c>
      <c r="F144" s="89">
        <v>14</v>
      </c>
      <c r="G144" s="60" t="s">
        <v>435</v>
      </c>
      <c r="H144" s="79"/>
      <c r="I144" s="79"/>
      <c r="J144" s="148"/>
      <c r="K144" s="230">
        <f t="shared" si="3"/>
        <v>0</v>
      </c>
    </row>
    <row r="145" spans="1:11" s="81" customFormat="1" x14ac:dyDescent="0.2">
      <c r="A145" s="72"/>
      <c r="B145" s="82" t="s">
        <v>608</v>
      </c>
      <c r="C145" s="155" t="s">
        <v>138</v>
      </c>
      <c r="D145" s="88" t="s">
        <v>306</v>
      </c>
      <c r="E145" s="85" t="s">
        <v>411</v>
      </c>
      <c r="F145" s="89">
        <v>1</v>
      </c>
      <c r="G145" s="60" t="s">
        <v>435</v>
      </c>
      <c r="H145" s="79"/>
      <c r="I145" s="79"/>
      <c r="J145" s="148"/>
      <c r="K145" s="230">
        <f t="shared" si="3"/>
        <v>0</v>
      </c>
    </row>
    <row r="146" spans="1:11" s="81" customFormat="1" x14ac:dyDescent="0.2">
      <c r="A146" s="72"/>
      <c r="B146" s="82" t="s">
        <v>608</v>
      </c>
      <c r="C146" s="155" t="s">
        <v>138</v>
      </c>
      <c r="D146" s="88" t="s">
        <v>139</v>
      </c>
      <c r="E146" s="85" t="s">
        <v>411</v>
      </c>
      <c r="F146" s="89">
        <v>1</v>
      </c>
      <c r="G146" s="60" t="s">
        <v>435</v>
      </c>
      <c r="H146" s="79"/>
      <c r="I146" s="79"/>
      <c r="J146" s="148"/>
      <c r="K146" s="230">
        <f t="shared" si="3"/>
        <v>0</v>
      </c>
    </row>
    <row r="147" spans="1:11" s="81" customFormat="1" x14ac:dyDescent="0.2">
      <c r="A147" s="72"/>
      <c r="B147" s="82" t="s">
        <v>608</v>
      </c>
      <c r="C147" s="155" t="s">
        <v>55</v>
      </c>
      <c r="D147" s="88" t="s">
        <v>56</v>
      </c>
      <c r="E147" s="85" t="s">
        <v>411</v>
      </c>
      <c r="F147" s="89">
        <v>6</v>
      </c>
      <c r="G147" s="60" t="s">
        <v>435</v>
      </c>
      <c r="H147" s="79"/>
      <c r="I147" s="79"/>
      <c r="J147" s="148"/>
      <c r="K147" s="230">
        <f t="shared" si="3"/>
        <v>0</v>
      </c>
    </row>
    <row r="148" spans="1:11" s="81" customFormat="1" x14ac:dyDescent="0.2">
      <c r="A148" s="72"/>
      <c r="B148" s="82" t="s">
        <v>608</v>
      </c>
      <c r="C148" s="155" t="s">
        <v>205</v>
      </c>
      <c r="D148" s="88" t="s">
        <v>202</v>
      </c>
      <c r="E148" s="85" t="s">
        <v>411</v>
      </c>
      <c r="F148" s="89">
        <v>2</v>
      </c>
      <c r="G148" s="60" t="s">
        <v>435</v>
      </c>
      <c r="H148" s="79"/>
      <c r="I148" s="79"/>
      <c r="J148" s="148"/>
      <c r="K148" s="230">
        <f t="shared" si="3"/>
        <v>0</v>
      </c>
    </row>
    <row r="149" spans="1:11" s="81" customFormat="1" x14ac:dyDescent="0.2">
      <c r="A149" s="72"/>
      <c r="B149" s="82" t="s">
        <v>608</v>
      </c>
      <c r="C149" s="155" t="s">
        <v>223</v>
      </c>
      <c r="D149" s="88" t="s">
        <v>224</v>
      </c>
      <c r="E149" s="85" t="s">
        <v>411</v>
      </c>
      <c r="F149" s="89">
        <v>1</v>
      </c>
      <c r="G149" s="60" t="s">
        <v>435</v>
      </c>
      <c r="H149" s="79"/>
      <c r="I149" s="79"/>
      <c r="J149" s="148"/>
      <c r="K149" s="230">
        <f t="shared" si="3"/>
        <v>0</v>
      </c>
    </row>
    <row r="150" spans="1:11" s="81" customFormat="1" x14ac:dyDescent="0.2">
      <c r="A150" s="72"/>
      <c r="B150" s="82" t="s">
        <v>608</v>
      </c>
      <c r="C150" s="155" t="s">
        <v>141</v>
      </c>
      <c r="D150" s="88" t="s">
        <v>128</v>
      </c>
      <c r="E150" s="85" t="s">
        <v>411</v>
      </c>
      <c r="F150" s="89">
        <v>46</v>
      </c>
      <c r="G150" s="60" t="s">
        <v>435</v>
      </c>
      <c r="H150" s="79"/>
      <c r="I150" s="79"/>
      <c r="J150" s="148"/>
      <c r="K150" s="230">
        <f t="shared" si="3"/>
        <v>0</v>
      </c>
    </row>
    <row r="151" spans="1:11" s="81" customFormat="1" ht="25.5" x14ac:dyDescent="0.2">
      <c r="A151" s="72"/>
      <c r="B151" s="82" t="s">
        <v>608</v>
      </c>
      <c r="C151" s="155" t="s">
        <v>596</v>
      </c>
      <c r="D151" s="88" t="s">
        <v>106</v>
      </c>
      <c r="E151" s="85" t="s">
        <v>411</v>
      </c>
      <c r="F151" s="89">
        <v>14</v>
      </c>
      <c r="G151" s="60" t="s">
        <v>435</v>
      </c>
      <c r="H151" s="79"/>
      <c r="I151" s="79"/>
      <c r="J151" s="148"/>
      <c r="K151" s="230">
        <f t="shared" si="3"/>
        <v>0</v>
      </c>
    </row>
    <row r="152" spans="1:11" s="81" customFormat="1" x14ac:dyDescent="0.2">
      <c r="A152" s="72"/>
      <c r="B152" s="82" t="s">
        <v>608</v>
      </c>
      <c r="C152" s="155" t="s">
        <v>104</v>
      </c>
      <c r="D152" s="88" t="s">
        <v>105</v>
      </c>
      <c r="E152" s="85" t="s">
        <v>411</v>
      </c>
      <c r="F152" s="89">
        <v>61</v>
      </c>
      <c r="G152" s="60" t="s">
        <v>435</v>
      </c>
      <c r="H152" s="79"/>
      <c r="I152" s="79"/>
      <c r="J152" s="148"/>
      <c r="K152" s="230">
        <f t="shared" si="3"/>
        <v>0</v>
      </c>
    </row>
    <row r="153" spans="1:11" s="81" customFormat="1" x14ac:dyDescent="0.2">
      <c r="A153" s="72"/>
      <c r="B153" s="82" t="s">
        <v>608</v>
      </c>
      <c r="C153" s="155" t="s">
        <v>85</v>
      </c>
      <c r="D153" s="88" t="s">
        <v>86</v>
      </c>
      <c r="E153" s="85" t="s">
        <v>411</v>
      </c>
      <c r="F153" s="89">
        <v>3</v>
      </c>
      <c r="G153" s="60" t="s">
        <v>435</v>
      </c>
      <c r="H153" s="79"/>
      <c r="I153" s="79"/>
      <c r="J153" s="148"/>
      <c r="K153" s="230">
        <f t="shared" si="3"/>
        <v>0</v>
      </c>
    </row>
    <row r="154" spans="1:11" s="81" customFormat="1" x14ac:dyDescent="0.2">
      <c r="A154" s="72"/>
      <c r="B154" s="82" t="s">
        <v>608</v>
      </c>
      <c r="C154" s="155" t="s">
        <v>227</v>
      </c>
      <c r="D154" s="88" t="s">
        <v>228</v>
      </c>
      <c r="E154" s="85" t="s">
        <v>411</v>
      </c>
      <c r="F154" s="89">
        <v>6</v>
      </c>
      <c r="G154" s="60" t="s">
        <v>435</v>
      </c>
      <c r="H154" s="79"/>
      <c r="I154" s="79"/>
      <c r="J154" s="148"/>
      <c r="K154" s="230">
        <f t="shared" si="3"/>
        <v>0</v>
      </c>
    </row>
    <row r="155" spans="1:11" s="81" customFormat="1" x14ac:dyDescent="0.2">
      <c r="A155" s="72"/>
      <c r="B155" s="82" t="s">
        <v>608</v>
      </c>
      <c r="C155" s="155" t="s">
        <v>221</v>
      </c>
      <c r="D155" s="88" t="s">
        <v>222</v>
      </c>
      <c r="E155" s="85" t="s">
        <v>411</v>
      </c>
      <c r="F155" s="89">
        <v>3</v>
      </c>
      <c r="G155" s="60" t="s">
        <v>435</v>
      </c>
      <c r="H155" s="79"/>
      <c r="I155" s="79"/>
      <c r="J155" s="148"/>
      <c r="K155" s="230">
        <f t="shared" ref="K155:K164" si="4">ROUND(J155,2)*F155</f>
        <v>0</v>
      </c>
    </row>
    <row r="156" spans="1:11" s="81" customFormat="1" x14ac:dyDescent="0.2">
      <c r="A156" s="72"/>
      <c r="B156" s="82" t="s">
        <v>608</v>
      </c>
      <c r="C156" s="155" t="s">
        <v>126</v>
      </c>
      <c r="D156" s="88" t="s">
        <v>127</v>
      </c>
      <c r="E156" s="85" t="s">
        <v>411</v>
      </c>
      <c r="F156" s="89">
        <v>289</v>
      </c>
      <c r="G156" s="60" t="s">
        <v>435</v>
      </c>
      <c r="H156" s="79"/>
      <c r="I156" s="79"/>
      <c r="J156" s="148"/>
      <c r="K156" s="230">
        <f t="shared" si="4"/>
        <v>0</v>
      </c>
    </row>
    <row r="157" spans="1:11" s="81" customFormat="1" x14ac:dyDescent="0.2">
      <c r="A157" s="72"/>
      <c r="B157" s="82" t="s">
        <v>608</v>
      </c>
      <c r="C157" s="155" t="s">
        <v>89</v>
      </c>
      <c r="D157" s="88" t="s">
        <v>225</v>
      </c>
      <c r="E157" s="85" t="s">
        <v>411</v>
      </c>
      <c r="F157" s="89">
        <v>1</v>
      </c>
      <c r="G157" s="60" t="s">
        <v>435</v>
      </c>
      <c r="H157" s="79"/>
      <c r="I157" s="79"/>
      <c r="J157" s="148"/>
      <c r="K157" s="230">
        <f t="shared" si="4"/>
        <v>0</v>
      </c>
    </row>
    <row r="158" spans="1:11" s="81" customFormat="1" x14ac:dyDescent="0.2">
      <c r="A158" s="72"/>
      <c r="B158" s="82" t="s">
        <v>608</v>
      </c>
      <c r="C158" s="155" t="s">
        <v>89</v>
      </c>
      <c r="D158" s="88" t="s">
        <v>90</v>
      </c>
      <c r="E158" s="85" t="s">
        <v>411</v>
      </c>
      <c r="F158" s="89">
        <v>62</v>
      </c>
      <c r="G158" s="60" t="s">
        <v>435</v>
      </c>
      <c r="H158" s="79"/>
      <c r="I158" s="79"/>
      <c r="J158" s="148"/>
      <c r="K158" s="230">
        <f t="shared" si="4"/>
        <v>0</v>
      </c>
    </row>
    <row r="159" spans="1:11" s="81" customFormat="1" x14ac:dyDescent="0.2">
      <c r="A159" s="72"/>
      <c r="B159" s="82" t="s">
        <v>608</v>
      </c>
      <c r="C159" s="155" t="s">
        <v>87</v>
      </c>
      <c r="D159" s="88" t="s">
        <v>88</v>
      </c>
      <c r="E159" s="85" t="s">
        <v>411</v>
      </c>
      <c r="F159" s="89">
        <v>1</v>
      </c>
      <c r="G159" s="60" t="s">
        <v>435</v>
      </c>
      <c r="H159" s="79"/>
      <c r="I159" s="79"/>
      <c r="J159" s="148"/>
      <c r="K159" s="230">
        <f t="shared" si="4"/>
        <v>0</v>
      </c>
    </row>
    <row r="160" spans="1:11" s="81" customFormat="1" x14ac:dyDescent="0.2">
      <c r="A160" s="72"/>
      <c r="B160" s="82" t="s">
        <v>608</v>
      </c>
      <c r="C160" s="155" t="s">
        <v>129</v>
      </c>
      <c r="D160" s="88" t="s">
        <v>130</v>
      </c>
      <c r="E160" s="85" t="s">
        <v>411</v>
      </c>
      <c r="F160" s="89">
        <v>12</v>
      </c>
      <c r="G160" s="60" t="s">
        <v>435</v>
      </c>
      <c r="H160" s="79"/>
      <c r="I160" s="79"/>
      <c r="J160" s="148"/>
      <c r="K160" s="230">
        <f t="shared" si="4"/>
        <v>0</v>
      </c>
    </row>
    <row r="161" spans="1:11" s="81" customFormat="1" x14ac:dyDescent="0.2">
      <c r="A161" s="72"/>
      <c r="B161" s="82" t="s">
        <v>608</v>
      </c>
      <c r="C161" s="155" t="s">
        <v>143</v>
      </c>
      <c r="D161" s="88" t="s">
        <v>144</v>
      </c>
      <c r="E161" s="85" t="s">
        <v>411</v>
      </c>
      <c r="F161" s="89">
        <v>1</v>
      </c>
      <c r="G161" s="60" t="s">
        <v>435</v>
      </c>
      <c r="H161" s="79"/>
      <c r="I161" s="79"/>
      <c r="J161" s="148"/>
      <c r="K161" s="230">
        <f t="shared" si="4"/>
        <v>0</v>
      </c>
    </row>
    <row r="162" spans="1:11" s="81" customFormat="1" x14ac:dyDescent="0.2">
      <c r="A162" s="72"/>
      <c r="B162" s="82" t="s">
        <v>608</v>
      </c>
      <c r="C162" s="155" t="s">
        <v>145</v>
      </c>
      <c r="D162" s="88" t="s">
        <v>146</v>
      </c>
      <c r="E162" s="85" t="s">
        <v>411</v>
      </c>
      <c r="F162" s="89">
        <v>6</v>
      </c>
      <c r="G162" s="60" t="s">
        <v>435</v>
      </c>
      <c r="H162" s="79"/>
      <c r="I162" s="79"/>
      <c r="J162" s="148"/>
      <c r="K162" s="230">
        <f t="shared" si="4"/>
        <v>0</v>
      </c>
    </row>
    <row r="163" spans="1:11" s="81" customFormat="1" x14ac:dyDescent="0.2">
      <c r="A163" s="72"/>
      <c r="B163" s="82" t="s">
        <v>608</v>
      </c>
      <c r="C163" s="155" t="s">
        <v>196</v>
      </c>
      <c r="D163" s="88" t="s">
        <v>197</v>
      </c>
      <c r="E163" s="85" t="s">
        <v>411</v>
      </c>
      <c r="F163" s="89">
        <v>7</v>
      </c>
      <c r="G163" s="60" t="s">
        <v>435</v>
      </c>
      <c r="H163" s="79"/>
      <c r="I163" s="79"/>
      <c r="J163" s="148"/>
      <c r="K163" s="230">
        <f t="shared" si="4"/>
        <v>0</v>
      </c>
    </row>
    <row r="164" spans="1:11" s="81" customFormat="1" x14ac:dyDescent="0.2">
      <c r="A164" s="72"/>
      <c r="B164" s="82" t="s">
        <v>608</v>
      </c>
      <c r="C164" s="155" t="s">
        <v>136</v>
      </c>
      <c r="D164" s="88" t="s">
        <v>137</v>
      </c>
      <c r="E164" s="85" t="s">
        <v>411</v>
      </c>
      <c r="F164" s="89">
        <v>9</v>
      </c>
      <c r="G164" s="60" t="s">
        <v>435</v>
      </c>
      <c r="H164" s="79"/>
      <c r="I164" s="79"/>
      <c r="J164" s="148"/>
      <c r="K164" s="230">
        <f t="shared" si="4"/>
        <v>0</v>
      </c>
    </row>
    <row r="165" spans="1:11" x14ac:dyDescent="0.2">
      <c r="A165" s="90"/>
      <c r="B165" s="91"/>
      <c r="C165" s="101"/>
      <c r="D165" s="102"/>
      <c r="E165" s="101"/>
      <c r="F165" s="103"/>
      <c r="G165" s="92"/>
      <c r="H165" s="95"/>
      <c r="I165" s="87"/>
      <c r="J165" s="222"/>
      <c r="K165" s="104"/>
    </row>
    <row r="166" spans="1:11" ht="147" customHeight="1" x14ac:dyDescent="0.2">
      <c r="A166" s="201" t="s">
        <v>630</v>
      </c>
      <c r="B166" s="202"/>
      <c r="C166" s="244" t="s">
        <v>765</v>
      </c>
      <c r="D166" s="244"/>
      <c r="E166" s="244"/>
      <c r="F166" s="244"/>
      <c r="G166" s="206"/>
      <c r="H166" s="203">
        <v>1</v>
      </c>
      <c r="I166" s="204" t="s">
        <v>605</v>
      </c>
      <c r="J166" s="205"/>
      <c r="K166" s="205">
        <f>ROUND(J166,2)*H166</f>
        <v>0</v>
      </c>
    </row>
    <row r="167" spans="1:11" x14ac:dyDescent="0.2">
      <c r="A167" s="90"/>
      <c r="B167" s="91"/>
      <c r="C167" s="101"/>
      <c r="D167" s="102"/>
      <c r="E167" s="101"/>
      <c r="F167" s="103"/>
      <c r="G167" s="92"/>
      <c r="H167" s="95"/>
      <c r="I167" s="87"/>
      <c r="J167" s="222"/>
      <c r="K167" s="104"/>
    </row>
    <row r="168" spans="1:11" x14ac:dyDescent="0.2">
      <c r="A168" s="90"/>
      <c r="B168" s="91"/>
      <c r="C168" s="101"/>
      <c r="D168" s="102"/>
      <c r="E168" s="101"/>
      <c r="F168" s="103"/>
      <c r="G168" s="92"/>
      <c r="H168" s="95"/>
      <c r="I168" s="87"/>
      <c r="J168" s="222"/>
      <c r="K168" s="104"/>
    </row>
    <row r="169" spans="1:11" ht="48" customHeight="1" x14ac:dyDescent="0.2">
      <c r="A169" s="56" t="s">
        <v>631</v>
      </c>
      <c r="B169" s="97" t="s">
        <v>410</v>
      </c>
      <c r="C169" s="241" t="s">
        <v>626</v>
      </c>
      <c r="D169" s="241"/>
      <c r="E169" s="241"/>
      <c r="F169" s="241"/>
      <c r="G169" s="98"/>
      <c r="H169" s="99">
        <v>1</v>
      </c>
      <c r="I169" s="60" t="s">
        <v>605</v>
      </c>
      <c r="J169" s="231"/>
      <c r="K169" s="61">
        <f>SUM(K170:K210)</f>
        <v>0</v>
      </c>
    </row>
    <row r="170" spans="1:11" s="81" customFormat="1" x14ac:dyDescent="0.2">
      <c r="A170" s="72"/>
      <c r="B170" s="82" t="s">
        <v>608</v>
      </c>
      <c r="C170" s="155" t="s">
        <v>611</v>
      </c>
      <c r="D170" s="88" t="s">
        <v>134</v>
      </c>
      <c r="E170" s="85" t="s">
        <v>562</v>
      </c>
      <c r="F170" s="89">
        <v>1</v>
      </c>
      <c r="G170" s="60" t="s">
        <v>435</v>
      </c>
      <c r="H170" s="79"/>
      <c r="I170" s="79"/>
      <c r="J170" s="232"/>
      <c r="K170" s="230">
        <f>ROUND(J170,2)*F170</f>
        <v>0</v>
      </c>
    </row>
    <row r="171" spans="1:11" s="81" customFormat="1" x14ac:dyDescent="0.2">
      <c r="A171" s="72"/>
      <c r="B171" s="82" t="s">
        <v>608</v>
      </c>
      <c r="C171" s="155" t="s">
        <v>613</v>
      </c>
      <c r="D171" s="88" t="s">
        <v>135</v>
      </c>
      <c r="E171" s="85" t="s">
        <v>562</v>
      </c>
      <c r="F171" s="89">
        <v>1</v>
      </c>
      <c r="G171" s="60" t="s">
        <v>435</v>
      </c>
      <c r="H171" s="79"/>
      <c r="I171" s="79"/>
      <c r="J171" s="232"/>
      <c r="K171" s="230">
        <f t="shared" ref="K171:K210" si="5">ROUND(J171,2)*F171</f>
        <v>0</v>
      </c>
    </row>
    <row r="172" spans="1:11" s="81" customFormat="1" x14ac:dyDescent="0.2">
      <c r="A172" s="72"/>
      <c r="B172" s="82" t="s">
        <v>608</v>
      </c>
      <c r="C172" s="155" t="s">
        <v>615</v>
      </c>
      <c r="D172" s="88" t="s">
        <v>125</v>
      </c>
      <c r="E172" s="85" t="s">
        <v>562</v>
      </c>
      <c r="F172" s="89">
        <v>1</v>
      </c>
      <c r="G172" s="60" t="s">
        <v>435</v>
      </c>
      <c r="H172" s="79"/>
      <c r="I172" s="79"/>
      <c r="J172" s="232"/>
      <c r="K172" s="230">
        <f t="shared" si="5"/>
        <v>0</v>
      </c>
    </row>
    <row r="173" spans="1:11" s="81" customFormat="1" x14ac:dyDescent="0.2">
      <c r="A173" s="72"/>
      <c r="B173" s="82" t="s">
        <v>608</v>
      </c>
      <c r="C173" s="155" t="s">
        <v>406</v>
      </c>
      <c r="D173" s="88" t="s">
        <v>407</v>
      </c>
      <c r="E173" s="85" t="s">
        <v>562</v>
      </c>
      <c r="F173" s="89">
        <v>2</v>
      </c>
      <c r="G173" s="60" t="s">
        <v>435</v>
      </c>
      <c r="H173" s="79"/>
      <c r="I173" s="79"/>
      <c r="J173" s="232"/>
      <c r="K173" s="230">
        <f t="shared" si="5"/>
        <v>0</v>
      </c>
    </row>
    <row r="174" spans="1:11" s="81" customFormat="1" x14ac:dyDescent="0.2">
      <c r="A174" s="72"/>
      <c r="B174" s="82" t="s">
        <v>608</v>
      </c>
      <c r="C174" s="155" t="s">
        <v>151</v>
      </c>
      <c r="D174" s="88" t="s">
        <v>152</v>
      </c>
      <c r="E174" s="85" t="s">
        <v>153</v>
      </c>
      <c r="F174" s="89">
        <v>1</v>
      </c>
      <c r="G174" s="60" t="s">
        <v>435</v>
      </c>
      <c r="H174" s="79"/>
      <c r="I174" s="79"/>
      <c r="J174" s="232"/>
      <c r="K174" s="230">
        <f t="shared" si="5"/>
        <v>0</v>
      </c>
    </row>
    <row r="175" spans="1:11" s="81" customFormat="1" x14ac:dyDescent="0.2">
      <c r="A175" s="72"/>
      <c r="B175" s="82" t="s">
        <v>608</v>
      </c>
      <c r="C175" s="155" t="s">
        <v>154</v>
      </c>
      <c r="D175" s="88" t="s">
        <v>155</v>
      </c>
      <c r="E175" s="85" t="s">
        <v>153</v>
      </c>
      <c r="F175" s="89">
        <v>1</v>
      </c>
      <c r="G175" s="60" t="s">
        <v>435</v>
      </c>
      <c r="H175" s="79"/>
      <c r="I175" s="79"/>
      <c r="J175" s="232"/>
      <c r="K175" s="230">
        <f t="shared" si="5"/>
        <v>0</v>
      </c>
    </row>
    <row r="176" spans="1:11" s="81" customFormat="1" ht="25.5" x14ac:dyDescent="0.2">
      <c r="A176" s="72"/>
      <c r="B176" s="82" t="s">
        <v>608</v>
      </c>
      <c r="C176" s="155" t="s">
        <v>313</v>
      </c>
      <c r="D176" s="88" t="s">
        <v>314</v>
      </c>
      <c r="E176" s="85" t="s">
        <v>176</v>
      </c>
      <c r="F176" s="89">
        <v>1</v>
      </c>
      <c r="G176" s="60" t="s">
        <v>435</v>
      </c>
      <c r="H176" s="79"/>
      <c r="I176" s="79"/>
      <c r="J176" s="232"/>
      <c r="K176" s="230">
        <f t="shared" si="5"/>
        <v>0</v>
      </c>
    </row>
    <row r="177" spans="1:11" s="81" customFormat="1" x14ac:dyDescent="0.2">
      <c r="A177" s="72"/>
      <c r="B177" s="82" t="s">
        <v>608</v>
      </c>
      <c r="C177" s="155" t="s">
        <v>298</v>
      </c>
      <c r="D177" s="88" t="s">
        <v>409</v>
      </c>
      <c r="E177" s="85" t="s">
        <v>176</v>
      </c>
      <c r="F177" s="89">
        <v>1</v>
      </c>
      <c r="G177" s="60" t="s">
        <v>435</v>
      </c>
      <c r="H177" s="79"/>
      <c r="I177" s="79"/>
      <c r="J177" s="232"/>
      <c r="K177" s="230">
        <f t="shared" si="5"/>
        <v>0</v>
      </c>
    </row>
    <row r="178" spans="1:11" s="81" customFormat="1" x14ac:dyDescent="0.2">
      <c r="A178" s="72"/>
      <c r="B178" s="82" t="s">
        <v>608</v>
      </c>
      <c r="C178" s="155" t="s">
        <v>366</v>
      </c>
      <c r="D178" s="88" t="s">
        <v>367</v>
      </c>
      <c r="E178" s="85" t="s">
        <v>176</v>
      </c>
      <c r="F178" s="89">
        <v>2</v>
      </c>
      <c r="G178" s="60" t="s">
        <v>435</v>
      </c>
      <c r="H178" s="79"/>
      <c r="I178" s="79"/>
      <c r="J178" s="232"/>
      <c r="K178" s="230">
        <f t="shared" si="5"/>
        <v>0</v>
      </c>
    </row>
    <row r="179" spans="1:11" s="81" customFormat="1" x14ac:dyDescent="0.2">
      <c r="A179" s="72"/>
      <c r="B179" s="82" t="s">
        <v>608</v>
      </c>
      <c r="C179" s="155" t="s">
        <v>364</v>
      </c>
      <c r="D179" s="88" t="s">
        <v>365</v>
      </c>
      <c r="E179" s="85" t="s">
        <v>176</v>
      </c>
      <c r="F179" s="89">
        <v>1</v>
      </c>
      <c r="G179" s="60" t="s">
        <v>435</v>
      </c>
      <c r="H179" s="79"/>
      <c r="I179" s="79"/>
      <c r="J179" s="232"/>
      <c r="K179" s="230">
        <f t="shared" si="5"/>
        <v>0</v>
      </c>
    </row>
    <row r="180" spans="1:11" s="81" customFormat="1" x14ac:dyDescent="0.2">
      <c r="A180" s="72"/>
      <c r="B180" s="82" t="s">
        <v>608</v>
      </c>
      <c r="C180" s="155" t="s">
        <v>300</v>
      </c>
      <c r="D180" s="88" t="s">
        <v>301</v>
      </c>
      <c r="E180" s="85" t="s">
        <v>176</v>
      </c>
      <c r="F180" s="89">
        <v>1</v>
      </c>
      <c r="G180" s="60" t="s">
        <v>435</v>
      </c>
      <c r="H180" s="79"/>
      <c r="I180" s="79"/>
      <c r="J180" s="232"/>
      <c r="K180" s="230">
        <f t="shared" si="5"/>
        <v>0</v>
      </c>
    </row>
    <row r="181" spans="1:11" s="81" customFormat="1" x14ac:dyDescent="0.2">
      <c r="A181" s="72"/>
      <c r="B181" s="82" t="s">
        <v>608</v>
      </c>
      <c r="C181" s="155" t="s">
        <v>311</v>
      </c>
      <c r="D181" s="88" t="s">
        <v>312</v>
      </c>
      <c r="E181" s="85" t="s">
        <v>176</v>
      </c>
      <c r="F181" s="89">
        <v>4</v>
      </c>
      <c r="G181" s="60" t="s">
        <v>435</v>
      </c>
      <c r="H181" s="79"/>
      <c r="I181" s="79"/>
      <c r="J181" s="232"/>
      <c r="K181" s="230">
        <f t="shared" si="5"/>
        <v>0</v>
      </c>
    </row>
    <row r="182" spans="1:11" s="81" customFormat="1" ht="55.5" customHeight="1" x14ac:dyDescent="0.2">
      <c r="A182" s="72"/>
      <c r="B182" s="82" t="s">
        <v>608</v>
      </c>
      <c r="C182" s="155" t="s">
        <v>716</v>
      </c>
      <c r="D182" s="88" t="s">
        <v>715</v>
      </c>
      <c r="E182" s="85" t="s">
        <v>305</v>
      </c>
      <c r="F182" s="89">
        <v>1</v>
      </c>
      <c r="G182" s="60" t="s">
        <v>435</v>
      </c>
      <c r="H182" s="79"/>
      <c r="I182" s="79"/>
      <c r="J182" s="232"/>
      <c r="K182" s="230">
        <f t="shared" si="5"/>
        <v>0</v>
      </c>
    </row>
    <row r="183" spans="1:11" s="81" customFormat="1" x14ac:dyDescent="0.2">
      <c r="A183" s="72"/>
      <c r="B183" s="82" t="s">
        <v>608</v>
      </c>
      <c r="C183" s="155" t="s">
        <v>653</v>
      </c>
      <c r="D183" s="88" t="s">
        <v>717</v>
      </c>
      <c r="E183" s="85" t="s">
        <v>305</v>
      </c>
      <c r="F183" s="89">
        <v>1</v>
      </c>
      <c r="G183" s="60" t="s">
        <v>435</v>
      </c>
      <c r="H183" s="79"/>
      <c r="I183" s="79"/>
      <c r="J183" s="232"/>
      <c r="K183" s="230">
        <f t="shared" si="5"/>
        <v>0</v>
      </c>
    </row>
    <row r="184" spans="1:11" s="81" customFormat="1" x14ac:dyDescent="0.2">
      <c r="A184" s="72"/>
      <c r="B184" s="82" t="s">
        <v>608</v>
      </c>
      <c r="C184" s="155" t="s">
        <v>404</v>
      </c>
      <c r="D184" s="88" t="s">
        <v>405</v>
      </c>
      <c r="E184" s="85" t="s">
        <v>305</v>
      </c>
      <c r="F184" s="89">
        <v>1</v>
      </c>
      <c r="G184" s="60" t="s">
        <v>435</v>
      </c>
      <c r="H184" s="79"/>
      <c r="I184" s="79"/>
      <c r="J184" s="232"/>
      <c r="K184" s="230">
        <f t="shared" si="5"/>
        <v>0</v>
      </c>
    </row>
    <row r="185" spans="1:11" s="81" customFormat="1" x14ac:dyDescent="0.2">
      <c r="A185" s="72"/>
      <c r="B185" s="82" t="s">
        <v>608</v>
      </c>
      <c r="C185" s="155" t="s">
        <v>624</v>
      </c>
      <c r="D185" s="88" t="s">
        <v>304</v>
      </c>
      <c r="E185" s="85" t="s">
        <v>305</v>
      </c>
      <c r="F185" s="89">
        <v>2</v>
      </c>
      <c r="G185" s="60" t="s">
        <v>435</v>
      </c>
      <c r="H185" s="79"/>
      <c r="I185" s="79"/>
      <c r="J185" s="232"/>
      <c r="K185" s="230">
        <f t="shared" si="5"/>
        <v>0</v>
      </c>
    </row>
    <row r="186" spans="1:11" s="81" customFormat="1" x14ac:dyDescent="0.2">
      <c r="A186" s="72"/>
      <c r="B186" s="82" t="s">
        <v>608</v>
      </c>
      <c r="C186" s="155" t="s">
        <v>131</v>
      </c>
      <c r="D186" s="88" t="s">
        <v>132</v>
      </c>
      <c r="E186" s="85" t="s">
        <v>133</v>
      </c>
      <c r="F186" s="89">
        <v>1</v>
      </c>
      <c r="G186" s="60" t="s">
        <v>435</v>
      </c>
      <c r="H186" s="79"/>
      <c r="I186" s="79"/>
      <c r="J186" s="232"/>
      <c r="K186" s="230">
        <f t="shared" si="5"/>
        <v>0</v>
      </c>
    </row>
    <row r="187" spans="1:11" s="81" customFormat="1" ht="25.5" x14ac:dyDescent="0.2">
      <c r="A187" s="72"/>
      <c r="B187" s="82" t="s">
        <v>608</v>
      </c>
      <c r="C187" s="155" t="s">
        <v>415</v>
      </c>
      <c r="D187" s="88" t="s">
        <v>416</v>
      </c>
      <c r="E187" s="85" t="s">
        <v>3</v>
      </c>
      <c r="F187" s="89">
        <v>1</v>
      </c>
      <c r="G187" s="60" t="s">
        <v>435</v>
      </c>
      <c r="H187" s="79"/>
      <c r="I187" s="79"/>
      <c r="J187" s="232"/>
      <c r="K187" s="230">
        <f t="shared" si="5"/>
        <v>0</v>
      </c>
    </row>
    <row r="188" spans="1:11" s="81" customFormat="1" ht="25.5" x14ac:dyDescent="0.2">
      <c r="A188" s="72"/>
      <c r="B188" s="82" t="s">
        <v>608</v>
      </c>
      <c r="C188" s="155" t="s">
        <v>57</v>
      </c>
      <c r="D188" s="88" t="s">
        <v>58</v>
      </c>
      <c r="E188" s="85" t="s">
        <v>3</v>
      </c>
      <c r="F188" s="89">
        <v>1</v>
      </c>
      <c r="G188" s="60" t="s">
        <v>435</v>
      </c>
      <c r="H188" s="79"/>
      <c r="I188" s="79"/>
      <c r="J188" s="232"/>
      <c r="K188" s="230">
        <f t="shared" si="5"/>
        <v>0</v>
      </c>
    </row>
    <row r="189" spans="1:11" s="81" customFormat="1" ht="25.5" x14ac:dyDescent="0.2">
      <c r="A189" s="72"/>
      <c r="B189" s="82" t="s">
        <v>608</v>
      </c>
      <c r="C189" s="155" t="s">
        <v>59</v>
      </c>
      <c r="D189" s="88" t="s">
        <v>60</v>
      </c>
      <c r="E189" s="85" t="s">
        <v>3</v>
      </c>
      <c r="F189" s="89">
        <v>1</v>
      </c>
      <c r="G189" s="60" t="s">
        <v>435</v>
      </c>
      <c r="H189" s="79"/>
      <c r="I189" s="79"/>
      <c r="J189" s="232"/>
      <c r="K189" s="230">
        <f t="shared" si="5"/>
        <v>0</v>
      </c>
    </row>
    <row r="190" spans="1:11" s="81" customFormat="1" x14ac:dyDescent="0.2">
      <c r="A190" s="72"/>
      <c r="B190" s="82" t="s">
        <v>608</v>
      </c>
      <c r="C190" s="155" t="s">
        <v>397</v>
      </c>
      <c r="D190" s="88" t="s">
        <v>399</v>
      </c>
      <c r="E190" s="85" t="s">
        <v>3</v>
      </c>
      <c r="F190" s="89">
        <v>10</v>
      </c>
      <c r="G190" s="60" t="s">
        <v>435</v>
      </c>
      <c r="H190" s="79"/>
      <c r="I190" s="79"/>
      <c r="J190" s="232"/>
      <c r="K190" s="230">
        <f t="shared" si="5"/>
        <v>0</v>
      </c>
    </row>
    <row r="191" spans="1:11" s="81" customFormat="1" x14ac:dyDescent="0.2">
      <c r="A191" s="72"/>
      <c r="B191" s="82" t="s">
        <v>608</v>
      </c>
      <c r="C191" s="155" t="s">
        <v>397</v>
      </c>
      <c r="D191" s="88" t="s">
        <v>400</v>
      </c>
      <c r="E191" s="85" t="s">
        <v>3</v>
      </c>
      <c r="F191" s="89">
        <v>20</v>
      </c>
      <c r="G191" s="60" t="s">
        <v>435</v>
      </c>
      <c r="H191" s="79"/>
      <c r="I191" s="79"/>
      <c r="J191" s="232"/>
      <c r="K191" s="230">
        <f t="shared" si="5"/>
        <v>0</v>
      </c>
    </row>
    <row r="192" spans="1:11" s="81" customFormat="1" x14ac:dyDescent="0.2">
      <c r="A192" s="72"/>
      <c r="B192" s="82" t="s">
        <v>608</v>
      </c>
      <c r="C192" s="155" t="s">
        <v>397</v>
      </c>
      <c r="D192" s="88" t="s">
        <v>401</v>
      </c>
      <c r="E192" s="85" t="s">
        <v>3</v>
      </c>
      <c r="F192" s="89">
        <v>24</v>
      </c>
      <c r="G192" s="60" t="s">
        <v>435</v>
      </c>
      <c r="H192" s="79"/>
      <c r="I192" s="79"/>
      <c r="J192" s="232"/>
      <c r="K192" s="230">
        <f t="shared" si="5"/>
        <v>0</v>
      </c>
    </row>
    <row r="193" spans="1:11" s="81" customFormat="1" x14ac:dyDescent="0.2">
      <c r="A193" s="72"/>
      <c r="B193" s="82" t="s">
        <v>608</v>
      </c>
      <c r="C193" s="155" t="s">
        <v>397</v>
      </c>
      <c r="D193" s="88" t="s">
        <v>402</v>
      </c>
      <c r="E193" s="85" t="s">
        <v>3</v>
      </c>
      <c r="F193" s="89">
        <v>6</v>
      </c>
      <c r="G193" s="60" t="s">
        <v>435</v>
      </c>
      <c r="H193" s="79"/>
      <c r="I193" s="79"/>
      <c r="J193" s="232"/>
      <c r="K193" s="230">
        <f t="shared" si="5"/>
        <v>0</v>
      </c>
    </row>
    <row r="194" spans="1:11" s="81" customFormat="1" x14ac:dyDescent="0.2">
      <c r="A194" s="72"/>
      <c r="B194" s="82" t="s">
        <v>608</v>
      </c>
      <c r="C194" s="155" t="s">
        <v>397</v>
      </c>
      <c r="D194" s="88" t="s">
        <v>403</v>
      </c>
      <c r="E194" s="85" t="s">
        <v>3</v>
      </c>
      <c r="F194" s="89">
        <v>3</v>
      </c>
      <c r="G194" s="60" t="s">
        <v>435</v>
      </c>
      <c r="H194" s="79"/>
      <c r="I194" s="79"/>
      <c r="J194" s="232"/>
      <c r="K194" s="230">
        <f t="shared" si="5"/>
        <v>0</v>
      </c>
    </row>
    <row r="195" spans="1:11" s="81" customFormat="1" x14ac:dyDescent="0.2">
      <c r="A195" s="72"/>
      <c r="B195" s="82" t="s">
        <v>608</v>
      </c>
      <c r="C195" s="155" t="s">
        <v>397</v>
      </c>
      <c r="D195" s="88" t="s">
        <v>398</v>
      </c>
      <c r="E195" s="85" t="s">
        <v>3</v>
      </c>
      <c r="F195" s="89">
        <v>6</v>
      </c>
      <c r="G195" s="60" t="s">
        <v>435</v>
      </c>
      <c r="H195" s="79"/>
      <c r="I195" s="79"/>
      <c r="J195" s="232"/>
      <c r="K195" s="230">
        <f t="shared" si="5"/>
        <v>0</v>
      </c>
    </row>
    <row r="196" spans="1:11" s="81" customFormat="1" x14ac:dyDescent="0.2">
      <c r="A196" s="72"/>
      <c r="B196" s="82" t="s">
        <v>608</v>
      </c>
      <c r="C196" s="155" t="s">
        <v>138</v>
      </c>
      <c r="D196" s="88" t="s">
        <v>140</v>
      </c>
      <c r="E196" s="85" t="s">
        <v>411</v>
      </c>
      <c r="F196" s="89">
        <v>4</v>
      </c>
      <c r="G196" s="60" t="s">
        <v>435</v>
      </c>
      <c r="H196" s="79"/>
      <c r="I196" s="79"/>
      <c r="J196" s="232"/>
      <c r="K196" s="230">
        <f t="shared" si="5"/>
        <v>0</v>
      </c>
    </row>
    <row r="197" spans="1:11" s="81" customFormat="1" x14ac:dyDescent="0.2">
      <c r="A197" s="72"/>
      <c r="B197" s="82" t="s">
        <v>608</v>
      </c>
      <c r="C197" s="155" t="s">
        <v>138</v>
      </c>
      <c r="D197" s="88" t="s">
        <v>306</v>
      </c>
      <c r="E197" s="85" t="s">
        <v>411</v>
      </c>
      <c r="F197" s="89">
        <v>4</v>
      </c>
      <c r="G197" s="60" t="s">
        <v>435</v>
      </c>
      <c r="H197" s="79"/>
      <c r="I197" s="79"/>
      <c r="J197" s="232"/>
      <c r="K197" s="230">
        <f t="shared" si="5"/>
        <v>0</v>
      </c>
    </row>
    <row r="198" spans="1:11" s="81" customFormat="1" x14ac:dyDescent="0.2">
      <c r="A198" s="72"/>
      <c r="B198" s="82" t="s">
        <v>608</v>
      </c>
      <c r="C198" s="155" t="s">
        <v>138</v>
      </c>
      <c r="D198" s="88" t="s">
        <v>282</v>
      </c>
      <c r="E198" s="85" t="s">
        <v>411</v>
      </c>
      <c r="F198" s="89">
        <v>1</v>
      </c>
      <c r="G198" s="60" t="s">
        <v>435</v>
      </c>
      <c r="H198" s="79"/>
      <c r="I198" s="79"/>
      <c r="J198" s="232"/>
      <c r="K198" s="230">
        <f t="shared" si="5"/>
        <v>0</v>
      </c>
    </row>
    <row r="199" spans="1:11" s="81" customFormat="1" x14ac:dyDescent="0.2">
      <c r="A199" s="72"/>
      <c r="B199" s="82" t="s">
        <v>608</v>
      </c>
      <c r="C199" s="155" t="s">
        <v>138</v>
      </c>
      <c r="D199" s="88" t="s">
        <v>139</v>
      </c>
      <c r="E199" s="85" t="s">
        <v>411</v>
      </c>
      <c r="F199" s="89">
        <v>2</v>
      </c>
      <c r="G199" s="60" t="s">
        <v>435</v>
      </c>
      <c r="H199" s="79"/>
      <c r="I199" s="79"/>
      <c r="J199" s="232"/>
      <c r="K199" s="230">
        <f t="shared" si="5"/>
        <v>0</v>
      </c>
    </row>
    <row r="200" spans="1:11" s="81" customFormat="1" x14ac:dyDescent="0.2">
      <c r="A200" s="72"/>
      <c r="B200" s="82" t="s">
        <v>608</v>
      </c>
      <c r="C200" s="155" t="s">
        <v>55</v>
      </c>
      <c r="D200" s="88" t="s">
        <v>56</v>
      </c>
      <c r="E200" s="85" t="s">
        <v>411</v>
      </c>
      <c r="F200" s="89">
        <v>1</v>
      </c>
      <c r="G200" s="60" t="s">
        <v>435</v>
      </c>
      <c r="H200" s="79"/>
      <c r="I200" s="79"/>
      <c r="J200" s="232"/>
      <c r="K200" s="230">
        <f t="shared" si="5"/>
        <v>0</v>
      </c>
    </row>
    <row r="201" spans="1:11" s="81" customFormat="1" x14ac:dyDescent="0.2">
      <c r="A201" s="72"/>
      <c r="B201" s="82" t="s">
        <v>608</v>
      </c>
      <c r="C201" s="155" t="s">
        <v>141</v>
      </c>
      <c r="D201" s="88" t="s">
        <v>128</v>
      </c>
      <c r="E201" s="85" t="s">
        <v>411</v>
      </c>
      <c r="F201" s="89">
        <v>8</v>
      </c>
      <c r="G201" s="60" t="s">
        <v>435</v>
      </c>
      <c r="H201" s="79"/>
      <c r="I201" s="79"/>
      <c r="J201" s="232"/>
      <c r="K201" s="230">
        <f t="shared" si="5"/>
        <v>0</v>
      </c>
    </row>
    <row r="202" spans="1:11" s="81" customFormat="1" ht="25.5" x14ac:dyDescent="0.2">
      <c r="A202" s="72"/>
      <c r="B202" s="82" t="s">
        <v>608</v>
      </c>
      <c r="C202" s="155" t="s">
        <v>596</v>
      </c>
      <c r="D202" s="88" t="s">
        <v>106</v>
      </c>
      <c r="E202" s="85" t="s">
        <v>411</v>
      </c>
      <c r="F202" s="89">
        <v>21</v>
      </c>
      <c r="G202" s="60" t="s">
        <v>435</v>
      </c>
      <c r="H202" s="79"/>
      <c r="I202" s="79"/>
      <c r="J202" s="232"/>
      <c r="K202" s="230">
        <f t="shared" si="5"/>
        <v>0</v>
      </c>
    </row>
    <row r="203" spans="1:11" s="81" customFormat="1" x14ac:dyDescent="0.2">
      <c r="A203" s="72"/>
      <c r="B203" s="82" t="s">
        <v>608</v>
      </c>
      <c r="C203" s="155" t="s">
        <v>104</v>
      </c>
      <c r="D203" s="88" t="s">
        <v>105</v>
      </c>
      <c r="E203" s="85" t="s">
        <v>411</v>
      </c>
      <c r="F203" s="89">
        <v>51</v>
      </c>
      <c r="G203" s="60" t="s">
        <v>435</v>
      </c>
      <c r="H203" s="79"/>
      <c r="I203" s="79"/>
      <c r="J203" s="232"/>
      <c r="K203" s="230">
        <f t="shared" si="5"/>
        <v>0</v>
      </c>
    </row>
    <row r="204" spans="1:11" s="81" customFormat="1" x14ac:dyDescent="0.2">
      <c r="A204" s="72"/>
      <c r="B204" s="82" t="s">
        <v>608</v>
      </c>
      <c r="C204" s="155" t="s">
        <v>126</v>
      </c>
      <c r="D204" s="88" t="s">
        <v>127</v>
      </c>
      <c r="E204" s="85" t="s">
        <v>411</v>
      </c>
      <c r="F204" s="89">
        <v>45</v>
      </c>
      <c r="G204" s="60" t="s">
        <v>435</v>
      </c>
      <c r="H204" s="79"/>
      <c r="I204" s="79"/>
      <c r="J204" s="232"/>
      <c r="K204" s="230">
        <f t="shared" si="5"/>
        <v>0</v>
      </c>
    </row>
    <row r="205" spans="1:11" s="81" customFormat="1" x14ac:dyDescent="0.2">
      <c r="A205" s="72"/>
      <c r="B205" s="82" t="s">
        <v>608</v>
      </c>
      <c r="C205" s="155" t="s">
        <v>89</v>
      </c>
      <c r="D205" s="88" t="s">
        <v>90</v>
      </c>
      <c r="E205" s="85" t="s">
        <v>411</v>
      </c>
      <c r="F205" s="89">
        <v>32</v>
      </c>
      <c r="G205" s="60" t="s">
        <v>435</v>
      </c>
      <c r="H205" s="79"/>
      <c r="I205" s="79"/>
      <c r="J205" s="232"/>
      <c r="K205" s="230">
        <f t="shared" si="5"/>
        <v>0</v>
      </c>
    </row>
    <row r="206" spans="1:11" s="81" customFormat="1" x14ac:dyDescent="0.2">
      <c r="A206" s="72"/>
      <c r="B206" s="82" t="s">
        <v>608</v>
      </c>
      <c r="C206" s="155" t="s">
        <v>142</v>
      </c>
      <c r="D206" s="88" t="s">
        <v>130</v>
      </c>
      <c r="E206" s="85" t="s">
        <v>411</v>
      </c>
      <c r="F206" s="89">
        <v>2</v>
      </c>
      <c r="G206" s="60" t="s">
        <v>435</v>
      </c>
      <c r="H206" s="79"/>
      <c r="I206" s="79"/>
      <c r="J206" s="232"/>
      <c r="K206" s="230">
        <f t="shared" si="5"/>
        <v>0</v>
      </c>
    </row>
    <row r="207" spans="1:11" s="81" customFormat="1" x14ac:dyDescent="0.2">
      <c r="A207" s="72"/>
      <c r="B207" s="82" t="s">
        <v>608</v>
      </c>
      <c r="C207" s="155" t="s">
        <v>143</v>
      </c>
      <c r="D207" s="88" t="s">
        <v>144</v>
      </c>
      <c r="E207" s="85" t="s">
        <v>411</v>
      </c>
      <c r="F207" s="89">
        <v>1</v>
      </c>
      <c r="G207" s="60" t="s">
        <v>435</v>
      </c>
      <c r="H207" s="79"/>
      <c r="I207" s="79"/>
      <c r="J207" s="232"/>
      <c r="K207" s="230">
        <f t="shared" si="5"/>
        <v>0</v>
      </c>
    </row>
    <row r="208" spans="1:11" s="81" customFormat="1" x14ac:dyDescent="0.2">
      <c r="A208" s="72"/>
      <c r="B208" s="82" t="s">
        <v>608</v>
      </c>
      <c r="C208" s="155" t="s">
        <v>145</v>
      </c>
      <c r="D208" s="88" t="s">
        <v>146</v>
      </c>
      <c r="E208" s="85" t="s">
        <v>411</v>
      </c>
      <c r="F208" s="89">
        <v>5</v>
      </c>
      <c r="G208" s="60" t="s">
        <v>435</v>
      </c>
      <c r="H208" s="79"/>
      <c r="I208" s="79"/>
      <c r="J208" s="232"/>
      <c r="K208" s="230">
        <f t="shared" si="5"/>
        <v>0</v>
      </c>
    </row>
    <row r="209" spans="1:11" s="81" customFormat="1" x14ac:dyDescent="0.2">
      <c r="A209" s="72"/>
      <c r="B209" s="82" t="s">
        <v>608</v>
      </c>
      <c r="C209" s="155" t="s">
        <v>196</v>
      </c>
      <c r="D209" s="88" t="s">
        <v>197</v>
      </c>
      <c r="E209" s="85" t="s">
        <v>411</v>
      </c>
      <c r="F209" s="89">
        <v>4</v>
      </c>
      <c r="G209" s="60" t="s">
        <v>435</v>
      </c>
      <c r="H209" s="79"/>
      <c r="I209" s="79"/>
      <c r="J209" s="232"/>
      <c r="K209" s="230">
        <f t="shared" si="5"/>
        <v>0</v>
      </c>
    </row>
    <row r="210" spans="1:11" s="81" customFormat="1" x14ac:dyDescent="0.2">
      <c r="A210" s="72"/>
      <c r="B210" s="82" t="s">
        <v>608</v>
      </c>
      <c r="C210" s="155" t="s">
        <v>136</v>
      </c>
      <c r="D210" s="88" t="s">
        <v>137</v>
      </c>
      <c r="E210" s="85" t="s">
        <v>411</v>
      </c>
      <c r="F210" s="89">
        <v>7</v>
      </c>
      <c r="G210" s="60" t="s">
        <v>435</v>
      </c>
      <c r="H210" s="79"/>
      <c r="I210" s="79"/>
      <c r="J210" s="232"/>
      <c r="K210" s="230">
        <f t="shared" si="5"/>
        <v>0</v>
      </c>
    </row>
    <row r="211" spans="1:11" x14ac:dyDescent="0.2">
      <c r="A211" s="90"/>
      <c r="B211" s="91"/>
      <c r="C211" s="105"/>
      <c r="D211" s="106"/>
      <c r="E211" s="92"/>
      <c r="F211" s="107"/>
      <c r="G211" s="92"/>
      <c r="H211" s="95"/>
      <c r="I211" s="87"/>
      <c r="J211" s="222"/>
      <c r="K211" s="233"/>
    </row>
    <row r="212" spans="1:11" x14ac:dyDescent="0.2">
      <c r="A212" s="90"/>
      <c r="B212" s="91"/>
      <c r="C212" s="105"/>
      <c r="D212" s="106"/>
      <c r="E212" s="92"/>
      <c r="F212" s="107"/>
      <c r="G212" s="92"/>
      <c r="H212" s="95"/>
      <c r="I212" s="87"/>
      <c r="J212" s="222"/>
      <c r="K212" s="233"/>
    </row>
    <row r="213" spans="1:11" ht="53.25" customHeight="1" x14ac:dyDescent="0.2">
      <c r="A213" s="56" t="s">
        <v>632</v>
      </c>
      <c r="B213" s="97" t="s">
        <v>418</v>
      </c>
      <c r="C213" s="241" t="s">
        <v>683</v>
      </c>
      <c r="D213" s="241"/>
      <c r="E213" s="241"/>
      <c r="F213" s="241"/>
      <c r="G213" s="98"/>
      <c r="H213" s="99">
        <v>1</v>
      </c>
      <c r="I213" s="60" t="s">
        <v>605</v>
      </c>
      <c r="J213" s="231"/>
      <c r="K213" s="61">
        <f>SUM(K214:K228)</f>
        <v>0</v>
      </c>
    </row>
    <row r="214" spans="1:11" s="81" customFormat="1" x14ac:dyDescent="0.2">
      <c r="A214" s="72"/>
      <c r="B214" s="82" t="s">
        <v>608</v>
      </c>
      <c r="C214" s="155" t="s">
        <v>586</v>
      </c>
      <c r="D214" s="88" t="s">
        <v>94</v>
      </c>
      <c r="E214" s="85" t="s">
        <v>562</v>
      </c>
      <c r="F214" s="89">
        <v>11</v>
      </c>
      <c r="G214" s="60" t="s">
        <v>435</v>
      </c>
      <c r="H214" s="79"/>
      <c r="I214" s="79"/>
      <c r="J214" s="232"/>
      <c r="K214" s="230">
        <f>ROUND(J214,2)*F214</f>
        <v>0</v>
      </c>
    </row>
    <row r="215" spans="1:11" s="81" customFormat="1" x14ac:dyDescent="0.2">
      <c r="A215" s="72"/>
      <c r="B215" s="82" t="s">
        <v>608</v>
      </c>
      <c r="C215" s="155" t="s">
        <v>214</v>
      </c>
      <c r="D215" s="88" t="s">
        <v>215</v>
      </c>
      <c r="E215" s="85" t="s">
        <v>562</v>
      </c>
      <c r="F215" s="89">
        <v>6</v>
      </c>
      <c r="G215" s="60" t="s">
        <v>435</v>
      </c>
      <c r="H215" s="79"/>
      <c r="I215" s="79"/>
      <c r="J215" s="232"/>
      <c r="K215" s="230">
        <f t="shared" ref="K215:K228" si="6">ROUND(J215,2)*F215</f>
        <v>0</v>
      </c>
    </row>
    <row r="216" spans="1:11" s="81" customFormat="1" x14ac:dyDescent="0.2">
      <c r="A216" s="72"/>
      <c r="B216" s="82" t="s">
        <v>608</v>
      </c>
      <c r="C216" s="155" t="s">
        <v>117</v>
      </c>
      <c r="D216" s="88" t="s">
        <v>118</v>
      </c>
      <c r="E216" s="85" t="s">
        <v>562</v>
      </c>
      <c r="F216" s="89">
        <v>3</v>
      </c>
      <c r="G216" s="60" t="s">
        <v>435</v>
      </c>
      <c r="H216" s="79"/>
      <c r="I216" s="79"/>
      <c r="J216" s="232"/>
      <c r="K216" s="230">
        <f t="shared" si="6"/>
        <v>0</v>
      </c>
    </row>
    <row r="217" spans="1:11" s="81" customFormat="1" x14ac:dyDescent="0.2">
      <c r="A217" s="72"/>
      <c r="B217" s="82" t="s">
        <v>608</v>
      </c>
      <c r="C217" s="155" t="s">
        <v>95</v>
      </c>
      <c r="D217" s="88" t="s">
        <v>96</v>
      </c>
      <c r="E217" s="85" t="s">
        <v>562</v>
      </c>
      <c r="F217" s="89">
        <v>5</v>
      </c>
      <c r="G217" s="60" t="s">
        <v>435</v>
      </c>
      <c r="H217" s="79"/>
      <c r="I217" s="79"/>
      <c r="J217" s="232"/>
      <c r="K217" s="230">
        <f t="shared" si="6"/>
        <v>0</v>
      </c>
    </row>
    <row r="218" spans="1:11" s="81" customFormat="1" x14ac:dyDescent="0.2">
      <c r="A218" s="72"/>
      <c r="B218" s="82" t="s">
        <v>608</v>
      </c>
      <c r="C218" s="155" t="s">
        <v>102</v>
      </c>
      <c r="D218" s="88" t="s">
        <v>103</v>
      </c>
      <c r="E218" s="85" t="s">
        <v>562</v>
      </c>
      <c r="F218" s="89">
        <v>8</v>
      </c>
      <c r="G218" s="60" t="s">
        <v>435</v>
      </c>
      <c r="H218" s="79"/>
      <c r="I218" s="79"/>
      <c r="J218" s="232"/>
      <c r="K218" s="230">
        <f t="shared" si="6"/>
        <v>0</v>
      </c>
    </row>
    <row r="219" spans="1:11" s="81" customFormat="1" x14ac:dyDescent="0.2">
      <c r="A219" s="72"/>
      <c r="B219" s="82" t="s">
        <v>608</v>
      </c>
      <c r="C219" s="155" t="s">
        <v>149</v>
      </c>
      <c r="D219" s="88" t="s">
        <v>150</v>
      </c>
      <c r="E219" s="85" t="s">
        <v>562</v>
      </c>
      <c r="F219" s="89">
        <v>1</v>
      </c>
      <c r="G219" s="60" t="s">
        <v>435</v>
      </c>
      <c r="H219" s="79"/>
      <c r="I219" s="79"/>
      <c r="J219" s="232"/>
      <c r="K219" s="230">
        <f t="shared" si="6"/>
        <v>0</v>
      </c>
    </row>
    <row r="220" spans="1:11" s="81" customFormat="1" x14ac:dyDescent="0.2">
      <c r="A220" s="72"/>
      <c r="B220" s="82" t="s">
        <v>608</v>
      </c>
      <c r="C220" s="155" t="s">
        <v>97</v>
      </c>
      <c r="D220" s="88" t="s">
        <v>98</v>
      </c>
      <c r="E220" s="85" t="s">
        <v>562</v>
      </c>
      <c r="F220" s="89">
        <v>10</v>
      </c>
      <c r="G220" s="60" t="s">
        <v>435</v>
      </c>
      <c r="H220" s="79"/>
      <c r="I220" s="79"/>
      <c r="J220" s="232"/>
      <c r="K220" s="230">
        <f t="shared" si="6"/>
        <v>0</v>
      </c>
    </row>
    <row r="221" spans="1:11" s="81" customFormat="1" ht="14.25" x14ac:dyDescent="0.2">
      <c r="A221" s="72"/>
      <c r="B221" s="82" t="s">
        <v>608</v>
      </c>
      <c r="C221" s="155" t="s">
        <v>751</v>
      </c>
      <c r="D221" s="88" t="s">
        <v>408</v>
      </c>
      <c r="E221" s="85" t="s">
        <v>562</v>
      </c>
      <c r="F221" s="89">
        <v>1</v>
      </c>
      <c r="G221" s="60" t="s">
        <v>435</v>
      </c>
      <c r="H221" s="79"/>
      <c r="I221" s="79"/>
      <c r="J221" s="232"/>
      <c r="K221" s="230">
        <f t="shared" si="6"/>
        <v>0</v>
      </c>
    </row>
    <row r="222" spans="1:11" s="81" customFormat="1" x14ac:dyDescent="0.2">
      <c r="A222" s="72"/>
      <c r="B222" s="82" t="s">
        <v>608</v>
      </c>
      <c r="C222" s="155" t="s">
        <v>240</v>
      </c>
      <c r="D222" s="88" t="s">
        <v>241</v>
      </c>
      <c r="E222" s="85" t="s">
        <v>562</v>
      </c>
      <c r="F222" s="89">
        <v>1</v>
      </c>
      <c r="G222" s="60" t="s">
        <v>435</v>
      </c>
      <c r="H222" s="79"/>
      <c r="I222" s="79"/>
      <c r="J222" s="232"/>
      <c r="K222" s="230">
        <f t="shared" si="6"/>
        <v>0</v>
      </c>
    </row>
    <row r="223" spans="1:11" s="81" customFormat="1" x14ac:dyDescent="0.2">
      <c r="A223" s="72"/>
      <c r="B223" s="82" t="s">
        <v>608</v>
      </c>
      <c r="C223" s="155" t="s">
        <v>372</v>
      </c>
      <c r="D223" s="88" t="s">
        <v>373</v>
      </c>
      <c r="E223" s="85" t="s">
        <v>562</v>
      </c>
      <c r="F223" s="89">
        <v>1</v>
      </c>
      <c r="G223" s="60" t="s">
        <v>435</v>
      </c>
      <c r="H223" s="79"/>
      <c r="I223" s="79"/>
      <c r="J223" s="232"/>
      <c r="K223" s="230">
        <f t="shared" si="6"/>
        <v>0</v>
      </c>
    </row>
    <row r="224" spans="1:11" s="81" customFormat="1" ht="51" x14ac:dyDescent="0.2">
      <c r="A224" s="72"/>
      <c r="B224" s="82" t="s">
        <v>608</v>
      </c>
      <c r="C224" s="155" t="s">
        <v>591</v>
      </c>
      <c r="D224" s="88" t="s">
        <v>194</v>
      </c>
      <c r="E224" s="85" t="s">
        <v>195</v>
      </c>
      <c r="F224" s="89">
        <v>1</v>
      </c>
      <c r="G224" s="60" t="s">
        <v>435</v>
      </c>
      <c r="H224" s="79"/>
      <c r="I224" s="79"/>
      <c r="J224" s="232"/>
      <c r="K224" s="230">
        <f t="shared" si="6"/>
        <v>0</v>
      </c>
    </row>
    <row r="225" spans="1:11" s="81" customFormat="1" ht="38.25" x14ac:dyDescent="0.2">
      <c r="A225" s="72"/>
      <c r="B225" s="82" t="s">
        <v>608</v>
      </c>
      <c r="C225" s="155" t="s">
        <v>592</v>
      </c>
      <c r="D225" s="88" t="s">
        <v>194</v>
      </c>
      <c r="E225" s="85" t="s">
        <v>195</v>
      </c>
      <c r="F225" s="89">
        <v>1</v>
      </c>
      <c r="G225" s="60" t="s">
        <v>435</v>
      </c>
      <c r="H225" s="79"/>
      <c r="I225" s="79"/>
      <c r="J225" s="232"/>
      <c r="K225" s="230">
        <f t="shared" si="6"/>
        <v>0</v>
      </c>
    </row>
    <row r="226" spans="1:11" s="81" customFormat="1" ht="25.5" x14ac:dyDescent="0.2">
      <c r="A226" s="72"/>
      <c r="B226" s="82" t="s">
        <v>608</v>
      </c>
      <c r="C226" s="155" t="s">
        <v>596</v>
      </c>
      <c r="D226" s="88" t="s">
        <v>106</v>
      </c>
      <c r="E226" s="85" t="s">
        <v>411</v>
      </c>
      <c r="F226" s="89">
        <v>11</v>
      </c>
      <c r="G226" s="60" t="s">
        <v>435</v>
      </c>
      <c r="H226" s="79"/>
      <c r="I226" s="79"/>
      <c r="J226" s="232"/>
      <c r="K226" s="230">
        <f t="shared" si="6"/>
        <v>0</v>
      </c>
    </row>
    <row r="227" spans="1:11" s="81" customFormat="1" x14ac:dyDescent="0.2">
      <c r="A227" s="72"/>
      <c r="B227" s="82" t="s">
        <v>608</v>
      </c>
      <c r="C227" s="155" t="s">
        <v>104</v>
      </c>
      <c r="D227" s="88" t="s">
        <v>105</v>
      </c>
      <c r="E227" s="85" t="s">
        <v>411</v>
      </c>
      <c r="F227" s="89">
        <v>23</v>
      </c>
      <c r="G227" s="60" t="s">
        <v>435</v>
      </c>
      <c r="H227" s="79"/>
      <c r="I227" s="79"/>
      <c r="J227" s="232"/>
      <c r="K227" s="230">
        <f t="shared" si="6"/>
        <v>0</v>
      </c>
    </row>
    <row r="228" spans="1:11" s="81" customFormat="1" x14ac:dyDescent="0.2">
      <c r="A228" s="72"/>
      <c r="B228" s="82" t="s">
        <v>608</v>
      </c>
      <c r="C228" s="155" t="s">
        <v>89</v>
      </c>
      <c r="D228" s="88" t="s">
        <v>90</v>
      </c>
      <c r="E228" s="85" t="s">
        <v>411</v>
      </c>
      <c r="F228" s="89">
        <v>11</v>
      </c>
      <c r="G228" s="60" t="s">
        <v>435</v>
      </c>
      <c r="H228" s="79"/>
      <c r="I228" s="79"/>
      <c r="J228" s="232"/>
      <c r="K228" s="230">
        <f t="shared" si="6"/>
        <v>0</v>
      </c>
    </row>
    <row r="229" spans="1:11" x14ac:dyDescent="0.2">
      <c r="A229" s="90"/>
      <c r="B229" s="91"/>
      <c r="C229" s="92"/>
      <c r="D229" s="93"/>
      <c r="E229" s="92"/>
      <c r="F229" s="94"/>
      <c r="G229" s="92"/>
      <c r="H229" s="95"/>
      <c r="J229" s="223"/>
      <c r="K229" s="234"/>
    </row>
    <row r="230" spans="1:11" x14ac:dyDescent="0.2">
      <c r="A230" s="90"/>
      <c r="B230" s="91"/>
      <c r="C230" s="92"/>
      <c r="D230" s="93"/>
      <c r="E230" s="92"/>
      <c r="F230" s="94"/>
      <c r="G230" s="92"/>
      <c r="H230" s="95"/>
      <c r="J230" s="223"/>
      <c r="K230" s="234"/>
    </row>
    <row r="231" spans="1:11" ht="54" customHeight="1" x14ac:dyDescent="0.2">
      <c r="A231" s="56" t="s">
        <v>633</v>
      </c>
      <c r="B231" s="97" t="s">
        <v>419</v>
      </c>
      <c r="C231" s="241" t="s">
        <v>682</v>
      </c>
      <c r="D231" s="241"/>
      <c r="E231" s="241"/>
      <c r="F231" s="241"/>
      <c r="G231" s="98"/>
      <c r="H231" s="99">
        <v>1</v>
      </c>
      <c r="I231" s="60" t="s">
        <v>605</v>
      </c>
      <c r="J231" s="231"/>
      <c r="K231" s="61">
        <f>SUM(K232:K249)</f>
        <v>0</v>
      </c>
    </row>
    <row r="232" spans="1:11" s="81" customFormat="1" x14ac:dyDescent="0.2">
      <c r="A232" s="72"/>
      <c r="B232" s="82" t="s">
        <v>608</v>
      </c>
      <c r="C232" s="155" t="s">
        <v>586</v>
      </c>
      <c r="D232" s="88" t="s">
        <v>94</v>
      </c>
      <c r="E232" s="85" t="s">
        <v>562</v>
      </c>
      <c r="F232" s="89">
        <v>10</v>
      </c>
      <c r="G232" s="60" t="s">
        <v>435</v>
      </c>
      <c r="H232" s="79"/>
      <c r="I232" s="79"/>
      <c r="J232" s="232"/>
      <c r="K232" s="230">
        <f>ROUND(J232,2)*F232</f>
        <v>0</v>
      </c>
    </row>
    <row r="233" spans="1:11" s="81" customFormat="1" x14ac:dyDescent="0.2">
      <c r="A233" s="72"/>
      <c r="B233" s="82" t="s">
        <v>608</v>
      </c>
      <c r="C233" s="155" t="s">
        <v>214</v>
      </c>
      <c r="D233" s="88" t="s">
        <v>215</v>
      </c>
      <c r="E233" s="85" t="s">
        <v>562</v>
      </c>
      <c r="F233" s="89">
        <v>9</v>
      </c>
      <c r="G233" s="60" t="s">
        <v>435</v>
      </c>
      <c r="H233" s="79"/>
      <c r="I233" s="79"/>
      <c r="J233" s="232"/>
      <c r="K233" s="230">
        <f t="shared" ref="K233:K249" si="7">ROUND(J233,2)*F233</f>
        <v>0</v>
      </c>
    </row>
    <row r="234" spans="1:11" s="81" customFormat="1" x14ac:dyDescent="0.2">
      <c r="A234" s="72"/>
      <c r="B234" s="82" t="s">
        <v>608</v>
      </c>
      <c r="C234" s="155" t="s">
        <v>117</v>
      </c>
      <c r="D234" s="88" t="s">
        <v>118</v>
      </c>
      <c r="E234" s="85" t="s">
        <v>562</v>
      </c>
      <c r="F234" s="89">
        <v>1</v>
      </c>
      <c r="G234" s="60" t="s">
        <v>435</v>
      </c>
      <c r="H234" s="79"/>
      <c r="I234" s="79"/>
      <c r="J234" s="232"/>
      <c r="K234" s="230">
        <f t="shared" si="7"/>
        <v>0</v>
      </c>
    </row>
    <row r="235" spans="1:11" s="81" customFormat="1" x14ac:dyDescent="0.2">
      <c r="A235" s="72"/>
      <c r="B235" s="82" t="s">
        <v>608</v>
      </c>
      <c r="C235" s="155" t="s">
        <v>95</v>
      </c>
      <c r="D235" s="88" t="s">
        <v>96</v>
      </c>
      <c r="E235" s="85" t="s">
        <v>562</v>
      </c>
      <c r="F235" s="89">
        <v>1</v>
      </c>
      <c r="G235" s="60" t="s">
        <v>435</v>
      </c>
      <c r="H235" s="79"/>
      <c r="I235" s="79"/>
      <c r="J235" s="232"/>
      <c r="K235" s="230">
        <f t="shared" si="7"/>
        <v>0</v>
      </c>
    </row>
    <row r="236" spans="1:11" s="81" customFormat="1" x14ac:dyDescent="0.2">
      <c r="A236" s="72"/>
      <c r="B236" s="82" t="s">
        <v>608</v>
      </c>
      <c r="C236" s="155" t="s">
        <v>102</v>
      </c>
      <c r="D236" s="88" t="s">
        <v>103</v>
      </c>
      <c r="E236" s="85" t="s">
        <v>562</v>
      </c>
      <c r="F236" s="89">
        <v>9</v>
      </c>
      <c r="G236" s="60" t="s">
        <v>435</v>
      </c>
      <c r="H236" s="79"/>
      <c r="I236" s="79"/>
      <c r="J236" s="232"/>
      <c r="K236" s="230">
        <f t="shared" si="7"/>
        <v>0</v>
      </c>
    </row>
    <row r="237" spans="1:11" s="81" customFormat="1" x14ac:dyDescent="0.2">
      <c r="A237" s="72"/>
      <c r="B237" s="82" t="s">
        <v>608</v>
      </c>
      <c r="C237" s="155" t="s">
        <v>97</v>
      </c>
      <c r="D237" s="88" t="s">
        <v>98</v>
      </c>
      <c r="E237" s="85" t="s">
        <v>562</v>
      </c>
      <c r="F237" s="89">
        <v>10</v>
      </c>
      <c r="G237" s="60" t="s">
        <v>435</v>
      </c>
      <c r="H237" s="79"/>
      <c r="I237" s="79"/>
      <c r="J237" s="232"/>
      <c r="K237" s="230">
        <f t="shared" si="7"/>
        <v>0</v>
      </c>
    </row>
    <row r="238" spans="1:11" s="81" customFormat="1" x14ac:dyDescent="0.2">
      <c r="A238" s="72"/>
      <c r="B238" s="82" t="s">
        <v>608</v>
      </c>
      <c r="C238" s="155" t="s">
        <v>292</v>
      </c>
      <c r="D238" s="88" t="s">
        <v>293</v>
      </c>
      <c r="E238" s="85" t="s">
        <v>562</v>
      </c>
      <c r="F238" s="89">
        <v>1</v>
      </c>
      <c r="G238" s="60" t="s">
        <v>435</v>
      </c>
      <c r="H238" s="79"/>
      <c r="I238" s="79"/>
      <c r="J238" s="232"/>
      <c r="K238" s="230">
        <f t="shared" si="7"/>
        <v>0</v>
      </c>
    </row>
    <row r="239" spans="1:11" s="81" customFormat="1" x14ac:dyDescent="0.2">
      <c r="A239" s="72"/>
      <c r="B239" s="82" t="s">
        <v>608</v>
      </c>
      <c r="C239" s="155" t="s">
        <v>328</v>
      </c>
      <c r="D239" s="88" t="s">
        <v>329</v>
      </c>
      <c r="E239" s="85" t="s">
        <v>562</v>
      </c>
      <c r="F239" s="89">
        <v>2</v>
      </c>
      <c r="G239" s="60" t="s">
        <v>435</v>
      </c>
      <c r="H239" s="79"/>
      <c r="I239" s="79"/>
      <c r="J239" s="232"/>
      <c r="K239" s="230">
        <f t="shared" si="7"/>
        <v>0</v>
      </c>
    </row>
    <row r="240" spans="1:11" s="81" customFormat="1" x14ac:dyDescent="0.2">
      <c r="A240" s="72"/>
      <c r="B240" s="82" t="s">
        <v>608</v>
      </c>
      <c r="C240" s="155" t="s">
        <v>294</v>
      </c>
      <c r="D240" s="88" t="s">
        <v>132</v>
      </c>
      <c r="E240" s="85" t="s">
        <v>133</v>
      </c>
      <c r="F240" s="89">
        <v>1</v>
      </c>
      <c r="G240" s="60" t="s">
        <v>435</v>
      </c>
      <c r="H240" s="79"/>
      <c r="I240" s="79"/>
      <c r="J240" s="232"/>
      <c r="K240" s="230">
        <f t="shared" si="7"/>
        <v>0</v>
      </c>
    </row>
    <row r="241" spans="1:11" s="81" customFormat="1" ht="51" x14ac:dyDescent="0.2">
      <c r="A241" s="72"/>
      <c r="B241" s="82" t="s">
        <v>608</v>
      </c>
      <c r="C241" s="155" t="s">
        <v>590</v>
      </c>
      <c r="D241" s="88" t="s">
        <v>194</v>
      </c>
      <c r="E241" s="85" t="s">
        <v>195</v>
      </c>
      <c r="F241" s="89">
        <v>1</v>
      </c>
      <c r="G241" s="60" t="s">
        <v>435</v>
      </c>
      <c r="H241" s="79"/>
      <c r="I241" s="79"/>
      <c r="J241" s="232"/>
      <c r="K241" s="230">
        <f t="shared" si="7"/>
        <v>0</v>
      </c>
    </row>
    <row r="242" spans="1:11" s="81" customFormat="1" ht="25.5" x14ac:dyDescent="0.2">
      <c r="A242" s="72"/>
      <c r="B242" s="82" t="s">
        <v>608</v>
      </c>
      <c r="C242" s="155" t="s">
        <v>588</v>
      </c>
      <c r="D242" s="88" t="s">
        <v>194</v>
      </c>
      <c r="E242" s="85" t="s">
        <v>195</v>
      </c>
      <c r="F242" s="89">
        <v>1</v>
      </c>
      <c r="G242" s="60" t="s">
        <v>435</v>
      </c>
      <c r="H242" s="79"/>
      <c r="I242" s="79"/>
      <c r="J242" s="232"/>
      <c r="K242" s="230">
        <f t="shared" si="7"/>
        <v>0</v>
      </c>
    </row>
    <row r="243" spans="1:11" s="81" customFormat="1" x14ac:dyDescent="0.2">
      <c r="A243" s="72"/>
      <c r="B243" s="82" t="s">
        <v>608</v>
      </c>
      <c r="C243" s="155" t="s">
        <v>138</v>
      </c>
      <c r="D243" s="88" t="s">
        <v>295</v>
      </c>
      <c r="E243" s="85" t="s">
        <v>411</v>
      </c>
      <c r="F243" s="89">
        <v>1</v>
      </c>
      <c r="G243" s="60" t="s">
        <v>435</v>
      </c>
      <c r="H243" s="79"/>
      <c r="I243" s="79"/>
      <c r="J243" s="232"/>
      <c r="K243" s="230">
        <f t="shared" si="7"/>
        <v>0</v>
      </c>
    </row>
    <row r="244" spans="1:11" s="81" customFormat="1" x14ac:dyDescent="0.2">
      <c r="A244" s="72"/>
      <c r="B244" s="82" t="s">
        <v>608</v>
      </c>
      <c r="C244" s="155" t="s">
        <v>141</v>
      </c>
      <c r="D244" s="88" t="s">
        <v>128</v>
      </c>
      <c r="E244" s="85" t="s">
        <v>411</v>
      </c>
      <c r="F244" s="89">
        <v>1</v>
      </c>
      <c r="G244" s="60" t="s">
        <v>435</v>
      </c>
      <c r="H244" s="79"/>
      <c r="I244" s="79"/>
      <c r="J244" s="232"/>
      <c r="K244" s="230">
        <f t="shared" si="7"/>
        <v>0</v>
      </c>
    </row>
    <row r="245" spans="1:11" s="81" customFormat="1" ht="25.5" x14ac:dyDescent="0.2">
      <c r="A245" s="72"/>
      <c r="B245" s="82" t="s">
        <v>608</v>
      </c>
      <c r="C245" s="155" t="s">
        <v>596</v>
      </c>
      <c r="D245" s="88" t="s">
        <v>106</v>
      </c>
      <c r="E245" s="85" t="s">
        <v>411</v>
      </c>
      <c r="F245" s="89">
        <v>10</v>
      </c>
      <c r="G245" s="60" t="s">
        <v>435</v>
      </c>
      <c r="H245" s="79"/>
      <c r="I245" s="79"/>
      <c r="J245" s="232"/>
      <c r="K245" s="230">
        <f t="shared" si="7"/>
        <v>0</v>
      </c>
    </row>
    <row r="246" spans="1:11" s="81" customFormat="1" x14ac:dyDescent="0.2">
      <c r="A246" s="72"/>
      <c r="B246" s="82" t="s">
        <v>608</v>
      </c>
      <c r="C246" s="155" t="s">
        <v>104</v>
      </c>
      <c r="D246" s="88" t="s">
        <v>105</v>
      </c>
      <c r="E246" s="85" t="s">
        <v>411</v>
      </c>
      <c r="F246" s="89">
        <v>24</v>
      </c>
      <c r="G246" s="60" t="s">
        <v>435</v>
      </c>
      <c r="H246" s="79"/>
      <c r="I246" s="79"/>
      <c r="J246" s="232"/>
      <c r="K246" s="230">
        <f t="shared" si="7"/>
        <v>0</v>
      </c>
    </row>
    <row r="247" spans="1:11" s="81" customFormat="1" x14ac:dyDescent="0.2">
      <c r="A247" s="72"/>
      <c r="B247" s="82" t="s">
        <v>608</v>
      </c>
      <c r="C247" s="155" t="s">
        <v>126</v>
      </c>
      <c r="D247" s="88" t="s">
        <v>127</v>
      </c>
      <c r="E247" s="85" t="s">
        <v>411</v>
      </c>
      <c r="F247" s="89">
        <v>6</v>
      </c>
      <c r="G247" s="60" t="s">
        <v>435</v>
      </c>
      <c r="H247" s="79"/>
      <c r="I247" s="79"/>
      <c r="J247" s="232"/>
      <c r="K247" s="230">
        <f t="shared" si="7"/>
        <v>0</v>
      </c>
    </row>
    <row r="248" spans="1:11" s="81" customFormat="1" x14ac:dyDescent="0.2">
      <c r="A248" s="72"/>
      <c r="B248" s="82" t="s">
        <v>608</v>
      </c>
      <c r="C248" s="155" t="s">
        <v>89</v>
      </c>
      <c r="D248" s="88" t="s">
        <v>90</v>
      </c>
      <c r="E248" s="85" t="s">
        <v>411</v>
      </c>
      <c r="F248" s="89">
        <v>11</v>
      </c>
      <c r="G248" s="60" t="s">
        <v>435</v>
      </c>
      <c r="H248" s="79"/>
      <c r="I248" s="79"/>
      <c r="J248" s="232"/>
      <c r="K248" s="230">
        <f t="shared" si="7"/>
        <v>0</v>
      </c>
    </row>
    <row r="249" spans="1:11" s="81" customFormat="1" x14ac:dyDescent="0.2">
      <c r="A249" s="72"/>
      <c r="B249" s="82" t="s">
        <v>608</v>
      </c>
      <c r="C249" s="155" t="s">
        <v>196</v>
      </c>
      <c r="D249" s="88" t="s">
        <v>197</v>
      </c>
      <c r="E249" s="85" t="s">
        <v>411</v>
      </c>
      <c r="F249" s="89">
        <v>1</v>
      </c>
      <c r="G249" s="60" t="s">
        <v>435</v>
      </c>
      <c r="H249" s="79"/>
      <c r="I249" s="79"/>
      <c r="J249" s="232"/>
      <c r="K249" s="230">
        <f t="shared" si="7"/>
        <v>0</v>
      </c>
    </row>
    <row r="250" spans="1:11" x14ac:dyDescent="0.2">
      <c r="A250" s="90"/>
      <c r="B250" s="91"/>
      <c r="C250" s="105"/>
      <c r="D250" s="106"/>
      <c r="E250" s="92"/>
      <c r="F250" s="107"/>
      <c r="G250" s="92"/>
      <c r="H250" s="95"/>
      <c r="I250" s="87"/>
      <c r="J250" s="224"/>
    </row>
    <row r="251" spans="1:11" x14ac:dyDescent="0.2">
      <c r="A251" s="90"/>
      <c r="B251" s="91"/>
      <c r="C251" s="105"/>
      <c r="D251" s="106"/>
      <c r="E251" s="92"/>
      <c r="F251" s="107"/>
      <c r="G251" s="92"/>
      <c r="H251" s="95"/>
      <c r="I251" s="87"/>
      <c r="J251" s="224"/>
    </row>
    <row r="252" spans="1:11" ht="54" customHeight="1" x14ac:dyDescent="0.2">
      <c r="A252" s="56" t="s">
        <v>634</v>
      </c>
      <c r="B252" s="97" t="s">
        <v>420</v>
      </c>
      <c r="C252" s="241" t="s">
        <v>681</v>
      </c>
      <c r="D252" s="241"/>
      <c r="E252" s="241"/>
      <c r="F252" s="241"/>
      <c r="G252" s="98"/>
      <c r="H252" s="99">
        <v>1</v>
      </c>
      <c r="I252" s="60" t="s">
        <v>605</v>
      </c>
      <c r="J252" s="217"/>
      <c r="K252" s="61">
        <f>SUM(K253:K266)</f>
        <v>0</v>
      </c>
    </row>
    <row r="253" spans="1:11" s="81" customFormat="1" x14ac:dyDescent="0.2">
      <c r="A253" s="72"/>
      <c r="B253" s="82" t="s">
        <v>608</v>
      </c>
      <c r="C253" s="155" t="s">
        <v>586</v>
      </c>
      <c r="D253" s="88" t="s">
        <v>94</v>
      </c>
      <c r="E253" s="85" t="s">
        <v>562</v>
      </c>
      <c r="F253" s="89">
        <v>12</v>
      </c>
      <c r="G253" s="60" t="s">
        <v>435</v>
      </c>
      <c r="H253" s="79"/>
      <c r="I253" s="79"/>
      <c r="J253" s="148"/>
      <c r="K253" s="230">
        <f>ROUND(J253,2)*F253</f>
        <v>0</v>
      </c>
    </row>
    <row r="254" spans="1:11" s="81" customFormat="1" x14ac:dyDescent="0.2">
      <c r="A254" s="72"/>
      <c r="B254" s="82" t="s">
        <v>608</v>
      </c>
      <c r="C254" s="155" t="s">
        <v>214</v>
      </c>
      <c r="D254" s="88" t="s">
        <v>215</v>
      </c>
      <c r="E254" s="85" t="s">
        <v>562</v>
      </c>
      <c r="F254" s="89">
        <v>7</v>
      </c>
      <c r="G254" s="60" t="s">
        <v>435</v>
      </c>
      <c r="H254" s="79"/>
      <c r="I254" s="79"/>
      <c r="J254" s="148"/>
      <c r="K254" s="230">
        <f t="shared" ref="K254:K266" si="8">ROUND(J254,2)*F254</f>
        <v>0</v>
      </c>
    </row>
    <row r="255" spans="1:11" s="81" customFormat="1" x14ac:dyDescent="0.2">
      <c r="A255" s="72"/>
      <c r="B255" s="82" t="s">
        <v>608</v>
      </c>
      <c r="C255" s="155" t="s">
        <v>117</v>
      </c>
      <c r="D255" s="88" t="s">
        <v>118</v>
      </c>
      <c r="E255" s="85" t="s">
        <v>562</v>
      </c>
      <c r="F255" s="89">
        <v>3</v>
      </c>
      <c r="G255" s="60" t="s">
        <v>435</v>
      </c>
      <c r="H255" s="79"/>
      <c r="I255" s="79"/>
      <c r="J255" s="148"/>
      <c r="K255" s="230">
        <f t="shared" si="8"/>
        <v>0</v>
      </c>
    </row>
    <row r="256" spans="1:11" s="81" customFormat="1" x14ac:dyDescent="0.2">
      <c r="A256" s="72"/>
      <c r="B256" s="82" t="s">
        <v>608</v>
      </c>
      <c r="C256" s="155" t="s">
        <v>95</v>
      </c>
      <c r="D256" s="88" t="s">
        <v>96</v>
      </c>
      <c r="E256" s="85" t="s">
        <v>562</v>
      </c>
      <c r="F256" s="89">
        <v>5</v>
      </c>
      <c r="G256" s="60" t="s">
        <v>435</v>
      </c>
      <c r="H256" s="79"/>
      <c r="I256" s="79"/>
      <c r="J256" s="148"/>
      <c r="K256" s="230">
        <f t="shared" si="8"/>
        <v>0</v>
      </c>
    </row>
    <row r="257" spans="1:11" s="81" customFormat="1" x14ac:dyDescent="0.2">
      <c r="A257" s="72"/>
      <c r="B257" s="82" t="s">
        <v>608</v>
      </c>
      <c r="C257" s="155" t="s">
        <v>102</v>
      </c>
      <c r="D257" s="88" t="s">
        <v>103</v>
      </c>
      <c r="E257" s="85" t="s">
        <v>562</v>
      </c>
      <c r="F257" s="89">
        <v>9</v>
      </c>
      <c r="G257" s="60" t="s">
        <v>435</v>
      </c>
      <c r="H257" s="79"/>
      <c r="I257" s="79"/>
      <c r="J257" s="148"/>
      <c r="K257" s="230">
        <f t="shared" si="8"/>
        <v>0</v>
      </c>
    </row>
    <row r="258" spans="1:11" s="81" customFormat="1" x14ac:dyDescent="0.2">
      <c r="A258" s="72"/>
      <c r="B258" s="82" t="s">
        <v>608</v>
      </c>
      <c r="C258" s="155" t="s">
        <v>149</v>
      </c>
      <c r="D258" s="88" t="s">
        <v>150</v>
      </c>
      <c r="E258" s="85" t="s">
        <v>562</v>
      </c>
      <c r="F258" s="89">
        <v>1</v>
      </c>
      <c r="G258" s="60" t="s">
        <v>435</v>
      </c>
      <c r="H258" s="79"/>
      <c r="I258" s="79"/>
      <c r="J258" s="148"/>
      <c r="K258" s="230">
        <f t="shared" si="8"/>
        <v>0</v>
      </c>
    </row>
    <row r="259" spans="1:11" s="81" customFormat="1" x14ac:dyDescent="0.2">
      <c r="A259" s="72"/>
      <c r="B259" s="82" t="s">
        <v>608</v>
      </c>
      <c r="C259" s="155" t="s">
        <v>97</v>
      </c>
      <c r="D259" s="88" t="s">
        <v>98</v>
      </c>
      <c r="E259" s="85" t="s">
        <v>562</v>
      </c>
      <c r="F259" s="89">
        <v>11</v>
      </c>
      <c r="G259" s="60" t="s">
        <v>435</v>
      </c>
      <c r="H259" s="79"/>
      <c r="I259" s="79"/>
      <c r="J259" s="148"/>
      <c r="K259" s="230">
        <f t="shared" si="8"/>
        <v>0</v>
      </c>
    </row>
    <row r="260" spans="1:11" s="81" customFormat="1" ht="14.25" x14ac:dyDescent="0.2">
      <c r="A260" s="72"/>
      <c r="B260" s="82" t="s">
        <v>608</v>
      </c>
      <c r="C260" s="155" t="s">
        <v>751</v>
      </c>
      <c r="D260" s="88" t="s">
        <v>408</v>
      </c>
      <c r="E260" s="85" t="s">
        <v>562</v>
      </c>
      <c r="F260" s="89">
        <v>1</v>
      </c>
      <c r="G260" s="60" t="s">
        <v>435</v>
      </c>
      <c r="H260" s="79"/>
      <c r="I260" s="79"/>
      <c r="J260" s="148"/>
      <c r="K260" s="230">
        <f t="shared" si="8"/>
        <v>0</v>
      </c>
    </row>
    <row r="261" spans="1:11" s="81" customFormat="1" x14ac:dyDescent="0.2">
      <c r="A261" s="72"/>
      <c r="B261" s="82" t="s">
        <v>608</v>
      </c>
      <c r="C261" s="155" t="s">
        <v>240</v>
      </c>
      <c r="D261" s="88" t="s">
        <v>241</v>
      </c>
      <c r="E261" s="85" t="s">
        <v>562</v>
      </c>
      <c r="F261" s="89">
        <v>1</v>
      </c>
      <c r="G261" s="60" t="s">
        <v>435</v>
      </c>
      <c r="H261" s="79"/>
      <c r="I261" s="79"/>
      <c r="J261" s="148"/>
      <c r="K261" s="230">
        <f t="shared" si="8"/>
        <v>0</v>
      </c>
    </row>
    <row r="262" spans="1:11" s="81" customFormat="1" x14ac:dyDescent="0.2">
      <c r="A262" s="72"/>
      <c r="B262" s="82" t="s">
        <v>608</v>
      </c>
      <c r="C262" s="155" t="s">
        <v>372</v>
      </c>
      <c r="D262" s="88" t="s">
        <v>373</v>
      </c>
      <c r="E262" s="85" t="s">
        <v>562</v>
      </c>
      <c r="F262" s="89">
        <v>1</v>
      </c>
      <c r="G262" s="60" t="s">
        <v>435</v>
      </c>
      <c r="H262" s="79"/>
      <c r="I262" s="79"/>
      <c r="J262" s="148"/>
      <c r="K262" s="230">
        <f t="shared" si="8"/>
        <v>0</v>
      </c>
    </row>
    <row r="263" spans="1:11" s="81" customFormat="1" ht="51" x14ac:dyDescent="0.2">
      <c r="A263" s="72"/>
      <c r="B263" s="82" t="s">
        <v>608</v>
      </c>
      <c r="C263" s="155" t="s">
        <v>593</v>
      </c>
      <c r="D263" s="88" t="s">
        <v>194</v>
      </c>
      <c r="E263" s="85" t="s">
        <v>195</v>
      </c>
      <c r="F263" s="89">
        <v>1</v>
      </c>
      <c r="G263" s="60" t="s">
        <v>435</v>
      </c>
      <c r="H263" s="79"/>
      <c r="I263" s="79"/>
      <c r="J263" s="148"/>
      <c r="K263" s="230">
        <f t="shared" si="8"/>
        <v>0</v>
      </c>
    </row>
    <row r="264" spans="1:11" s="81" customFormat="1" ht="25.5" x14ac:dyDescent="0.2">
      <c r="A264" s="72"/>
      <c r="B264" s="82" t="s">
        <v>608</v>
      </c>
      <c r="C264" s="155" t="s">
        <v>596</v>
      </c>
      <c r="D264" s="88" t="s">
        <v>106</v>
      </c>
      <c r="E264" s="85" t="s">
        <v>411</v>
      </c>
      <c r="F264" s="89">
        <v>10</v>
      </c>
      <c r="G264" s="60" t="s">
        <v>435</v>
      </c>
      <c r="H264" s="79"/>
      <c r="I264" s="79"/>
      <c r="J264" s="148"/>
      <c r="K264" s="230">
        <f t="shared" si="8"/>
        <v>0</v>
      </c>
    </row>
    <row r="265" spans="1:11" s="81" customFormat="1" x14ac:dyDescent="0.2">
      <c r="A265" s="72"/>
      <c r="B265" s="82" t="s">
        <v>608</v>
      </c>
      <c r="C265" s="155" t="s">
        <v>104</v>
      </c>
      <c r="D265" s="88" t="s">
        <v>105</v>
      </c>
      <c r="E265" s="85" t="s">
        <v>411</v>
      </c>
      <c r="F265" s="89">
        <v>19</v>
      </c>
      <c r="G265" s="60" t="s">
        <v>435</v>
      </c>
      <c r="H265" s="79"/>
      <c r="I265" s="79"/>
      <c r="J265" s="148"/>
      <c r="K265" s="230">
        <f t="shared" si="8"/>
        <v>0</v>
      </c>
    </row>
    <row r="266" spans="1:11" s="81" customFormat="1" x14ac:dyDescent="0.2">
      <c r="A266" s="72"/>
      <c r="B266" s="82" t="s">
        <v>608</v>
      </c>
      <c r="C266" s="155" t="s">
        <v>89</v>
      </c>
      <c r="D266" s="88" t="s">
        <v>90</v>
      </c>
      <c r="E266" s="85" t="s">
        <v>411</v>
      </c>
      <c r="F266" s="89">
        <v>10</v>
      </c>
      <c r="G266" s="60" t="s">
        <v>435</v>
      </c>
      <c r="H266" s="79"/>
      <c r="I266" s="79"/>
      <c r="J266" s="148"/>
      <c r="K266" s="230">
        <f t="shared" si="8"/>
        <v>0</v>
      </c>
    </row>
    <row r="267" spans="1:11" x14ac:dyDescent="0.2">
      <c r="A267" s="109"/>
      <c r="B267" s="110"/>
      <c r="C267" s="105"/>
      <c r="D267" s="106"/>
      <c r="E267" s="105"/>
      <c r="F267" s="107"/>
      <c r="G267" s="92"/>
      <c r="H267" s="111"/>
      <c r="I267" s="87"/>
      <c r="J267" s="224"/>
    </row>
    <row r="268" spans="1:11" x14ac:dyDescent="0.2">
      <c r="A268" s="109"/>
      <c r="B268" s="110"/>
      <c r="C268" s="105"/>
      <c r="D268" s="106"/>
      <c r="E268" s="105"/>
      <c r="F268" s="107"/>
      <c r="G268" s="92"/>
      <c r="H268" s="111"/>
      <c r="I268" s="87"/>
      <c r="J268" s="224"/>
    </row>
    <row r="269" spans="1:11" ht="56.25" customHeight="1" x14ac:dyDescent="0.2">
      <c r="A269" s="56" t="s">
        <v>644</v>
      </c>
      <c r="B269" s="97" t="s">
        <v>421</v>
      </c>
      <c r="C269" s="241" t="s">
        <v>680</v>
      </c>
      <c r="D269" s="241"/>
      <c r="E269" s="241"/>
      <c r="F269" s="241"/>
      <c r="G269" s="98"/>
      <c r="H269" s="99">
        <v>1</v>
      </c>
      <c r="I269" s="60" t="s">
        <v>605</v>
      </c>
      <c r="J269" s="217"/>
      <c r="K269" s="61">
        <f>SUM(K270:K286)</f>
        <v>0</v>
      </c>
    </row>
    <row r="270" spans="1:11" s="81" customFormat="1" x14ac:dyDescent="0.2">
      <c r="A270" s="72"/>
      <c r="B270" s="82" t="s">
        <v>608</v>
      </c>
      <c r="C270" s="155" t="s">
        <v>586</v>
      </c>
      <c r="D270" s="88" t="s">
        <v>94</v>
      </c>
      <c r="E270" s="85" t="s">
        <v>562</v>
      </c>
      <c r="F270" s="89">
        <v>6</v>
      </c>
      <c r="G270" s="60" t="s">
        <v>435</v>
      </c>
      <c r="H270" s="79"/>
      <c r="I270" s="79"/>
      <c r="J270" s="148"/>
      <c r="K270" s="230">
        <f t="shared" ref="K270:K286" si="9">ROUND(J270,2)*F270</f>
        <v>0</v>
      </c>
    </row>
    <row r="271" spans="1:11" s="81" customFormat="1" x14ac:dyDescent="0.2">
      <c r="A271" s="72"/>
      <c r="B271" s="82" t="s">
        <v>608</v>
      </c>
      <c r="C271" s="155" t="s">
        <v>214</v>
      </c>
      <c r="D271" s="88" t="s">
        <v>215</v>
      </c>
      <c r="E271" s="85" t="s">
        <v>562</v>
      </c>
      <c r="F271" s="89">
        <v>5</v>
      </c>
      <c r="G271" s="60" t="s">
        <v>435</v>
      </c>
      <c r="H271" s="79"/>
      <c r="I271" s="79"/>
      <c r="J271" s="148"/>
      <c r="K271" s="230">
        <f t="shared" si="9"/>
        <v>0</v>
      </c>
    </row>
    <row r="272" spans="1:11" s="81" customFormat="1" x14ac:dyDescent="0.2">
      <c r="A272" s="72"/>
      <c r="B272" s="82" t="s">
        <v>608</v>
      </c>
      <c r="C272" s="155" t="s">
        <v>117</v>
      </c>
      <c r="D272" s="88" t="s">
        <v>118</v>
      </c>
      <c r="E272" s="85" t="s">
        <v>562</v>
      </c>
      <c r="F272" s="89">
        <v>1</v>
      </c>
      <c r="G272" s="60" t="s">
        <v>435</v>
      </c>
      <c r="H272" s="79"/>
      <c r="I272" s="79"/>
      <c r="J272" s="148"/>
      <c r="K272" s="230">
        <f t="shared" si="9"/>
        <v>0</v>
      </c>
    </row>
    <row r="273" spans="1:11" s="81" customFormat="1" x14ac:dyDescent="0.2">
      <c r="A273" s="72"/>
      <c r="B273" s="82" t="s">
        <v>608</v>
      </c>
      <c r="C273" s="155" t="s">
        <v>95</v>
      </c>
      <c r="D273" s="88" t="s">
        <v>96</v>
      </c>
      <c r="E273" s="85" t="s">
        <v>562</v>
      </c>
      <c r="F273" s="89">
        <v>1</v>
      </c>
      <c r="G273" s="60" t="s">
        <v>435</v>
      </c>
      <c r="H273" s="79"/>
      <c r="I273" s="79"/>
      <c r="J273" s="148"/>
      <c r="K273" s="230">
        <f t="shared" si="9"/>
        <v>0</v>
      </c>
    </row>
    <row r="274" spans="1:11" s="81" customFormat="1" x14ac:dyDescent="0.2">
      <c r="A274" s="72"/>
      <c r="B274" s="82" t="s">
        <v>608</v>
      </c>
      <c r="C274" s="155" t="s">
        <v>102</v>
      </c>
      <c r="D274" s="88" t="s">
        <v>103</v>
      </c>
      <c r="E274" s="85" t="s">
        <v>562</v>
      </c>
      <c r="F274" s="89">
        <v>5</v>
      </c>
      <c r="G274" s="60" t="s">
        <v>435</v>
      </c>
      <c r="H274" s="79"/>
      <c r="I274" s="79"/>
      <c r="J274" s="148"/>
      <c r="K274" s="230">
        <f t="shared" si="9"/>
        <v>0</v>
      </c>
    </row>
    <row r="275" spans="1:11" s="81" customFormat="1" x14ac:dyDescent="0.2">
      <c r="A275" s="72"/>
      <c r="B275" s="82" t="s">
        <v>608</v>
      </c>
      <c r="C275" s="155" t="s">
        <v>97</v>
      </c>
      <c r="D275" s="88" t="s">
        <v>98</v>
      </c>
      <c r="E275" s="85" t="s">
        <v>562</v>
      </c>
      <c r="F275" s="89">
        <v>6</v>
      </c>
      <c r="G275" s="60" t="s">
        <v>435</v>
      </c>
      <c r="H275" s="79"/>
      <c r="I275" s="79"/>
      <c r="J275" s="148"/>
      <c r="K275" s="230">
        <f t="shared" si="9"/>
        <v>0</v>
      </c>
    </row>
    <row r="276" spans="1:11" s="81" customFormat="1" x14ac:dyDescent="0.2">
      <c r="A276" s="72"/>
      <c r="B276" s="82" t="s">
        <v>608</v>
      </c>
      <c r="C276" s="155" t="s">
        <v>292</v>
      </c>
      <c r="D276" s="88" t="s">
        <v>293</v>
      </c>
      <c r="E276" s="85" t="s">
        <v>562</v>
      </c>
      <c r="F276" s="89">
        <v>1</v>
      </c>
      <c r="G276" s="60" t="s">
        <v>435</v>
      </c>
      <c r="H276" s="79"/>
      <c r="I276" s="79"/>
      <c r="J276" s="148"/>
      <c r="K276" s="230">
        <f t="shared" si="9"/>
        <v>0</v>
      </c>
    </row>
    <row r="277" spans="1:11" s="81" customFormat="1" x14ac:dyDescent="0.2">
      <c r="A277" s="72"/>
      <c r="B277" s="82" t="s">
        <v>608</v>
      </c>
      <c r="C277" s="155" t="s">
        <v>286</v>
      </c>
      <c r="D277" s="88" t="s">
        <v>287</v>
      </c>
      <c r="E277" s="85" t="s">
        <v>562</v>
      </c>
      <c r="F277" s="89">
        <v>1</v>
      </c>
      <c r="G277" s="60" t="s">
        <v>435</v>
      </c>
      <c r="H277" s="79"/>
      <c r="I277" s="79"/>
      <c r="J277" s="148"/>
      <c r="K277" s="230">
        <f t="shared" si="9"/>
        <v>0</v>
      </c>
    </row>
    <row r="278" spans="1:11" s="81" customFormat="1" ht="25.5" x14ac:dyDescent="0.2">
      <c r="A278" s="72"/>
      <c r="B278" s="82" t="s">
        <v>608</v>
      </c>
      <c r="C278" s="155" t="s">
        <v>587</v>
      </c>
      <c r="D278" s="88" t="s">
        <v>194</v>
      </c>
      <c r="E278" s="85" t="s">
        <v>195</v>
      </c>
      <c r="F278" s="89">
        <v>1</v>
      </c>
      <c r="G278" s="60" t="s">
        <v>435</v>
      </c>
      <c r="H278" s="79"/>
      <c r="I278" s="79"/>
      <c r="J278" s="148"/>
      <c r="K278" s="230">
        <f t="shared" si="9"/>
        <v>0</v>
      </c>
    </row>
    <row r="279" spans="1:11" s="81" customFormat="1" ht="38.25" x14ac:dyDescent="0.2">
      <c r="A279" s="72"/>
      <c r="B279" s="82" t="s">
        <v>608</v>
      </c>
      <c r="C279" s="155" t="s">
        <v>589</v>
      </c>
      <c r="D279" s="88" t="s">
        <v>194</v>
      </c>
      <c r="E279" s="85" t="s">
        <v>195</v>
      </c>
      <c r="F279" s="89">
        <v>1</v>
      </c>
      <c r="G279" s="60" t="s">
        <v>435</v>
      </c>
      <c r="H279" s="79"/>
      <c r="I279" s="79"/>
      <c r="J279" s="148"/>
      <c r="K279" s="230">
        <f t="shared" si="9"/>
        <v>0</v>
      </c>
    </row>
    <row r="280" spans="1:11" s="81" customFormat="1" x14ac:dyDescent="0.2">
      <c r="A280" s="72"/>
      <c r="B280" s="82" t="s">
        <v>608</v>
      </c>
      <c r="C280" s="155" t="s">
        <v>138</v>
      </c>
      <c r="D280" s="88" t="s">
        <v>295</v>
      </c>
      <c r="E280" s="85" t="s">
        <v>411</v>
      </c>
      <c r="F280" s="89">
        <v>1</v>
      </c>
      <c r="G280" s="60" t="s">
        <v>435</v>
      </c>
      <c r="H280" s="79"/>
      <c r="I280" s="79"/>
      <c r="J280" s="148"/>
      <c r="K280" s="230">
        <f t="shared" si="9"/>
        <v>0</v>
      </c>
    </row>
    <row r="281" spans="1:11" s="81" customFormat="1" x14ac:dyDescent="0.2">
      <c r="A281" s="72"/>
      <c r="B281" s="82" t="s">
        <v>608</v>
      </c>
      <c r="C281" s="155" t="s">
        <v>141</v>
      </c>
      <c r="D281" s="88" t="s">
        <v>128</v>
      </c>
      <c r="E281" s="85" t="s">
        <v>411</v>
      </c>
      <c r="F281" s="89">
        <v>2</v>
      </c>
      <c r="G281" s="60" t="s">
        <v>435</v>
      </c>
      <c r="H281" s="79"/>
      <c r="I281" s="79"/>
      <c r="J281" s="148"/>
      <c r="K281" s="230">
        <f t="shared" si="9"/>
        <v>0</v>
      </c>
    </row>
    <row r="282" spans="1:11" s="81" customFormat="1" ht="25.5" x14ac:dyDescent="0.2">
      <c r="A282" s="72"/>
      <c r="B282" s="82" t="s">
        <v>608</v>
      </c>
      <c r="C282" s="155" t="s">
        <v>596</v>
      </c>
      <c r="D282" s="88" t="s">
        <v>106</v>
      </c>
      <c r="E282" s="85" t="s">
        <v>411</v>
      </c>
      <c r="F282" s="89">
        <v>2</v>
      </c>
      <c r="G282" s="60" t="s">
        <v>435</v>
      </c>
      <c r="H282" s="79"/>
      <c r="I282" s="79"/>
      <c r="J282" s="148"/>
      <c r="K282" s="230">
        <f t="shared" si="9"/>
        <v>0</v>
      </c>
    </row>
    <row r="283" spans="1:11" s="81" customFormat="1" x14ac:dyDescent="0.2">
      <c r="A283" s="72"/>
      <c r="B283" s="82" t="s">
        <v>608</v>
      </c>
      <c r="C283" s="155" t="s">
        <v>104</v>
      </c>
      <c r="D283" s="88" t="s">
        <v>105</v>
      </c>
      <c r="E283" s="85" t="s">
        <v>411</v>
      </c>
      <c r="F283" s="89">
        <v>7</v>
      </c>
      <c r="G283" s="60" t="s">
        <v>435</v>
      </c>
      <c r="H283" s="79"/>
      <c r="I283" s="79"/>
      <c r="J283" s="148"/>
      <c r="K283" s="230">
        <f t="shared" si="9"/>
        <v>0</v>
      </c>
    </row>
    <row r="284" spans="1:11" s="81" customFormat="1" x14ac:dyDescent="0.2">
      <c r="A284" s="72"/>
      <c r="B284" s="82" t="s">
        <v>608</v>
      </c>
      <c r="C284" s="155" t="s">
        <v>126</v>
      </c>
      <c r="D284" s="88" t="s">
        <v>127</v>
      </c>
      <c r="E284" s="85" t="s">
        <v>411</v>
      </c>
      <c r="F284" s="89">
        <v>9</v>
      </c>
      <c r="G284" s="60" t="s">
        <v>435</v>
      </c>
      <c r="H284" s="79"/>
      <c r="I284" s="79"/>
      <c r="J284" s="148"/>
      <c r="K284" s="230">
        <f t="shared" si="9"/>
        <v>0</v>
      </c>
    </row>
    <row r="285" spans="1:11" s="81" customFormat="1" x14ac:dyDescent="0.2">
      <c r="A285" s="72"/>
      <c r="B285" s="82" t="s">
        <v>608</v>
      </c>
      <c r="C285" s="155" t="s">
        <v>89</v>
      </c>
      <c r="D285" s="88" t="s">
        <v>90</v>
      </c>
      <c r="E285" s="85" t="s">
        <v>411</v>
      </c>
      <c r="F285" s="89">
        <v>4</v>
      </c>
      <c r="G285" s="60" t="s">
        <v>435</v>
      </c>
      <c r="H285" s="79"/>
      <c r="I285" s="79"/>
      <c r="J285" s="148"/>
      <c r="K285" s="230">
        <f t="shared" si="9"/>
        <v>0</v>
      </c>
    </row>
    <row r="286" spans="1:11" s="81" customFormat="1" x14ac:dyDescent="0.2">
      <c r="A286" s="72"/>
      <c r="B286" s="82" t="s">
        <v>608</v>
      </c>
      <c r="C286" s="155" t="s">
        <v>196</v>
      </c>
      <c r="D286" s="88" t="s">
        <v>197</v>
      </c>
      <c r="E286" s="85" t="s">
        <v>411</v>
      </c>
      <c r="F286" s="89">
        <v>1</v>
      </c>
      <c r="G286" s="60" t="s">
        <v>435</v>
      </c>
      <c r="H286" s="79"/>
      <c r="I286" s="79"/>
      <c r="J286" s="148"/>
      <c r="K286" s="230">
        <f t="shared" si="9"/>
        <v>0</v>
      </c>
    </row>
    <row r="287" spans="1:11" x14ac:dyDescent="0.2">
      <c r="A287" s="90"/>
      <c r="B287" s="91"/>
      <c r="C287" s="105"/>
      <c r="D287" s="106"/>
      <c r="E287" s="92"/>
      <c r="F287" s="107"/>
      <c r="G287" s="92"/>
      <c r="H287" s="95"/>
      <c r="I287" s="87"/>
      <c r="J287" s="224"/>
    </row>
    <row r="288" spans="1:11" x14ac:dyDescent="0.2">
      <c r="A288" s="90"/>
      <c r="B288" s="91"/>
      <c r="C288" s="105"/>
      <c r="D288" s="106"/>
      <c r="E288" s="92"/>
      <c r="F288" s="107"/>
      <c r="G288" s="92"/>
      <c r="H288" s="95"/>
      <c r="I288" s="87"/>
      <c r="J288" s="224"/>
    </row>
    <row r="289" spans="1:11" ht="115.5" customHeight="1" x14ac:dyDescent="0.2">
      <c r="A289" s="56" t="s">
        <v>648</v>
      </c>
      <c r="B289" s="97" t="s">
        <v>319</v>
      </c>
      <c r="C289" s="241" t="s">
        <v>679</v>
      </c>
      <c r="D289" s="241"/>
      <c r="E289" s="241"/>
      <c r="F289" s="241"/>
      <c r="G289" s="98"/>
      <c r="H289" s="99">
        <v>1</v>
      </c>
      <c r="I289" s="60" t="s">
        <v>605</v>
      </c>
      <c r="J289" s="217"/>
      <c r="K289" s="61">
        <f>SUM(K290:K411)</f>
        <v>0</v>
      </c>
    </row>
    <row r="290" spans="1:11" s="81" customFormat="1" x14ac:dyDescent="0.2">
      <c r="A290" s="72"/>
      <c r="B290" s="82" t="s">
        <v>608</v>
      </c>
      <c r="C290" s="155" t="s">
        <v>635</v>
      </c>
      <c r="D290" s="88" t="s">
        <v>123</v>
      </c>
      <c r="E290" s="85" t="s">
        <v>562</v>
      </c>
      <c r="F290" s="89">
        <v>5</v>
      </c>
      <c r="G290" s="60" t="s">
        <v>435</v>
      </c>
      <c r="H290" s="79"/>
      <c r="I290" s="79"/>
      <c r="J290" s="148"/>
      <c r="K290" s="230">
        <f t="shared" ref="K290:K353" si="10">ROUND(J290,2)*F290</f>
        <v>0</v>
      </c>
    </row>
    <row r="291" spans="1:11" s="81" customFormat="1" x14ac:dyDescent="0.2">
      <c r="A291" s="72"/>
      <c r="B291" s="82" t="s">
        <v>608</v>
      </c>
      <c r="C291" s="155" t="s">
        <v>359</v>
      </c>
      <c r="D291" s="88" t="s">
        <v>360</v>
      </c>
      <c r="E291" s="85" t="s">
        <v>562</v>
      </c>
      <c r="F291" s="89">
        <v>1</v>
      </c>
      <c r="G291" s="60" t="s">
        <v>435</v>
      </c>
      <c r="H291" s="79"/>
      <c r="I291" s="79"/>
      <c r="J291" s="148"/>
      <c r="K291" s="230">
        <f t="shared" si="10"/>
        <v>0</v>
      </c>
    </row>
    <row r="292" spans="1:11" s="81" customFormat="1" x14ac:dyDescent="0.2">
      <c r="A292" s="72"/>
      <c r="B292" s="82" t="s">
        <v>608</v>
      </c>
      <c r="C292" s="155" t="s">
        <v>337</v>
      </c>
      <c r="D292" s="88" t="s">
        <v>338</v>
      </c>
      <c r="E292" s="85" t="s">
        <v>562</v>
      </c>
      <c r="F292" s="89">
        <v>2</v>
      </c>
      <c r="G292" s="60" t="s">
        <v>435</v>
      </c>
      <c r="H292" s="79"/>
      <c r="I292" s="79"/>
      <c r="J292" s="148"/>
      <c r="K292" s="230">
        <f t="shared" si="10"/>
        <v>0</v>
      </c>
    </row>
    <row r="293" spans="1:11" s="81" customFormat="1" x14ac:dyDescent="0.2">
      <c r="A293" s="72"/>
      <c r="B293" s="82" t="s">
        <v>608</v>
      </c>
      <c r="C293" s="155" t="s">
        <v>185</v>
      </c>
      <c r="D293" s="88" t="s">
        <v>186</v>
      </c>
      <c r="E293" s="85" t="s">
        <v>562</v>
      </c>
      <c r="F293" s="89">
        <v>3</v>
      </c>
      <c r="G293" s="60" t="s">
        <v>435</v>
      </c>
      <c r="H293" s="79"/>
      <c r="I293" s="79"/>
      <c r="J293" s="148"/>
      <c r="K293" s="230">
        <f t="shared" si="10"/>
        <v>0</v>
      </c>
    </row>
    <row r="294" spans="1:11" s="81" customFormat="1" x14ac:dyDescent="0.2">
      <c r="A294" s="72"/>
      <c r="B294" s="82" t="s">
        <v>608</v>
      </c>
      <c r="C294" s="155" t="s">
        <v>258</v>
      </c>
      <c r="D294" s="88" t="s">
        <v>259</v>
      </c>
      <c r="E294" s="85" t="s">
        <v>562</v>
      </c>
      <c r="F294" s="89">
        <v>1</v>
      </c>
      <c r="G294" s="60" t="s">
        <v>435</v>
      </c>
      <c r="H294" s="79"/>
      <c r="I294" s="79"/>
      <c r="J294" s="148"/>
      <c r="K294" s="230">
        <f t="shared" si="10"/>
        <v>0</v>
      </c>
    </row>
    <row r="295" spans="1:11" s="81" customFormat="1" x14ac:dyDescent="0.2">
      <c r="A295" s="72"/>
      <c r="B295" s="82" t="s">
        <v>608</v>
      </c>
      <c r="C295" s="155" t="s">
        <v>330</v>
      </c>
      <c r="D295" s="88" t="s">
        <v>331</v>
      </c>
      <c r="E295" s="85" t="s">
        <v>562</v>
      </c>
      <c r="F295" s="89">
        <v>2</v>
      </c>
      <c r="G295" s="60" t="s">
        <v>435</v>
      </c>
      <c r="H295" s="79"/>
      <c r="I295" s="79"/>
      <c r="J295" s="148"/>
      <c r="K295" s="230">
        <f t="shared" si="10"/>
        <v>0</v>
      </c>
    </row>
    <row r="296" spans="1:11" s="81" customFormat="1" x14ac:dyDescent="0.2">
      <c r="A296" s="72"/>
      <c r="B296" s="82" t="s">
        <v>608</v>
      </c>
      <c r="C296" s="155" t="s">
        <v>342</v>
      </c>
      <c r="D296" s="88" t="s">
        <v>343</v>
      </c>
      <c r="E296" s="85" t="s">
        <v>562</v>
      </c>
      <c r="F296" s="89">
        <v>1</v>
      </c>
      <c r="G296" s="60" t="s">
        <v>435</v>
      </c>
      <c r="H296" s="79"/>
      <c r="I296" s="79"/>
      <c r="J296" s="148"/>
      <c r="K296" s="230">
        <f t="shared" si="10"/>
        <v>0</v>
      </c>
    </row>
    <row r="297" spans="1:11" s="81" customFormat="1" x14ac:dyDescent="0.2">
      <c r="A297" s="72"/>
      <c r="B297" s="82" t="s">
        <v>608</v>
      </c>
      <c r="C297" s="155" t="s">
        <v>497</v>
      </c>
      <c r="D297" s="88" t="s">
        <v>496</v>
      </c>
      <c r="E297" s="85" t="s">
        <v>562</v>
      </c>
      <c r="F297" s="89">
        <v>1</v>
      </c>
      <c r="G297" s="60" t="s">
        <v>435</v>
      </c>
      <c r="H297" s="79"/>
      <c r="I297" s="79"/>
      <c r="J297" s="148"/>
      <c r="K297" s="230">
        <f t="shared" si="10"/>
        <v>0</v>
      </c>
    </row>
    <row r="298" spans="1:11" s="81" customFormat="1" x14ac:dyDescent="0.2">
      <c r="A298" s="72"/>
      <c r="B298" s="82" t="s">
        <v>608</v>
      </c>
      <c r="C298" s="155" t="s">
        <v>353</v>
      </c>
      <c r="D298" s="88" t="s">
        <v>354</v>
      </c>
      <c r="E298" s="85" t="s">
        <v>562</v>
      </c>
      <c r="F298" s="89">
        <v>3</v>
      </c>
      <c r="G298" s="60" t="s">
        <v>435</v>
      </c>
      <c r="H298" s="79"/>
      <c r="I298" s="79"/>
      <c r="J298" s="148"/>
      <c r="K298" s="230">
        <f t="shared" si="10"/>
        <v>0</v>
      </c>
    </row>
    <row r="299" spans="1:11" s="81" customFormat="1" x14ac:dyDescent="0.2">
      <c r="A299" s="72"/>
      <c r="B299" s="82" t="s">
        <v>608</v>
      </c>
      <c r="C299" s="155" t="s">
        <v>75</v>
      </c>
      <c r="D299" s="88" t="s">
        <v>76</v>
      </c>
      <c r="E299" s="85" t="s">
        <v>562</v>
      </c>
      <c r="F299" s="89">
        <v>2</v>
      </c>
      <c r="G299" s="60" t="s">
        <v>435</v>
      </c>
      <c r="H299" s="79"/>
      <c r="I299" s="79"/>
      <c r="J299" s="148"/>
      <c r="K299" s="230">
        <f t="shared" si="10"/>
        <v>0</v>
      </c>
    </row>
    <row r="300" spans="1:11" s="81" customFormat="1" x14ac:dyDescent="0.2">
      <c r="A300" s="72"/>
      <c r="B300" s="82" t="s">
        <v>608</v>
      </c>
      <c r="C300" s="155" t="s">
        <v>611</v>
      </c>
      <c r="D300" s="88" t="s">
        <v>134</v>
      </c>
      <c r="E300" s="85" t="s">
        <v>562</v>
      </c>
      <c r="F300" s="89">
        <v>1</v>
      </c>
      <c r="G300" s="60" t="s">
        <v>435</v>
      </c>
      <c r="H300" s="79"/>
      <c r="I300" s="79"/>
      <c r="J300" s="148"/>
      <c r="K300" s="230">
        <f t="shared" si="10"/>
        <v>0</v>
      </c>
    </row>
    <row r="301" spans="1:11" s="81" customFormat="1" x14ac:dyDescent="0.2">
      <c r="A301" s="72"/>
      <c r="B301" s="82" t="s">
        <v>608</v>
      </c>
      <c r="C301" s="155" t="s">
        <v>616</v>
      </c>
      <c r="D301" s="88" t="s">
        <v>191</v>
      </c>
      <c r="E301" s="85" t="s">
        <v>562</v>
      </c>
      <c r="F301" s="89">
        <v>1</v>
      </c>
      <c r="G301" s="60" t="s">
        <v>435</v>
      </c>
      <c r="H301" s="79"/>
      <c r="I301" s="79"/>
      <c r="J301" s="148"/>
      <c r="K301" s="230">
        <f t="shared" si="10"/>
        <v>0</v>
      </c>
    </row>
    <row r="302" spans="1:11" s="81" customFormat="1" x14ac:dyDescent="0.2">
      <c r="A302" s="72"/>
      <c r="B302" s="82" t="s">
        <v>608</v>
      </c>
      <c r="C302" s="155" t="s">
        <v>610</v>
      </c>
      <c r="D302" s="88" t="s">
        <v>369</v>
      </c>
      <c r="E302" s="85" t="s">
        <v>562</v>
      </c>
      <c r="F302" s="89">
        <v>1</v>
      </c>
      <c r="G302" s="60" t="s">
        <v>435</v>
      </c>
      <c r="H302" s="79"/>
      <c r="I302" s="79"/>
      <c r="J302" s="148"/>
      <c r="K302" s="230">
        <f t="shared" si="10"/>
        <v>0</v>
      </c>
    </row>
    <row r="303" spans="1:11" s="81" customFormat="1" x14ac:dyDescent="0.2">
      <c r="A303" s="72"/>
      <c r="B303" s="82" t="s">
        <v>608</v>
      </c>
      <c r="C303" s="155" t="s">
        <v>617</v>
      </c>
      <c r="D303" s="88" t="s">
        <v>135</v>
      </c>
      <c r="E303" s="85" t="s">
        <v>562</v>
      </c>
      <c r="F303" s="89">
        <v>2</v>
      </c>
      <c r="G303" s="60" t="s">
        <v>435</v>
      </c>
      <c r="H303" s="79"/>
      <c r="I303" s="79"/>
      <c r="J303" s="148"/>
      <c r="K303" s="230">
        <f t="shared" si="10"/>
        <v>0</v>
      </c>
    </row>
    <row r="304" spans="1:11" s="81" customFormat="1" x14ac:dyDescent="0.2">
      <c r="A304" s="72"/>
      <c r="B304" s="82" t="s">
        <v>608</v>
      </c>
      <c r="C304" s="155" t="s">
        <v>615</v>
      </c>
      <c r="D304" s="88" t="s">
        <v>125</v>
      </c>
      <c r="E304" s="85" t="s">
        <v>562</v>
      </c>
      <c r="F304" s="89">
        <v>5</v>
      </c>
      <c r="G304" s="60" t="s">
        <v>435</v>
      </c>
      <c r="H304" s="79"/>
      <c r="I304" s="79"/>
      <c r="J304" s="148"/>
      <c r="K304" s="230">
        <f t="shared" si="10"/>
        <v>0</v>
      </c>
    </row>
    <row r="305" spans="1:11" s="81" customFormat="1" x14ac:dyDescent="0.2">
      <c r="A305" s="72"/>
      <c r="B305" s="82" t="s">
        <v>608</v>
      </c>
      <c r="C305" s="155" t="s">
        <v>192</v>
      </c>
      <c r="D305" s="88" t="s">
        <v>193</v>
      </c>
      <c r="E305" s="85" t="s">
        <v>562</v>
      </c>
      <c r="F305" s="89">
        <v>1</v>
      </c>
      <c r="G305" s="60" t="s">
        <v>435</v>
      </c>
      <c r="H305" s="79"/>
      <c r="I305" s="79"/>
      <c r="J305" s="148"/>
      <c r="K305" s="230">
        <f t="shared" si="10"/>
        <v>0</v>
      </c>
    </row>
    <row r="306" spans="1:11" s="81" customFormat="1" x14ac:dyDescent="0.2">
      <c r="A306" s="72"/>
      <c r="B306" s="82" t="s">
        <v>608</v>
      </c>
      <c r="C306" s="155" t="s">
        <v>179</v>
      </c>
      <c r="D306" s="88" t="s">
        <v>180</v>
      </c>
      <c r="E306" s="85" t="s">
        <v>562</v>
      </c>
      <c r="F306" s="89">
        <v>1</v>
      </c>
      <c r="G306" s="60" t="s">
        <v>435</v>
      </c>
      <c r="H306" s="79"/>
      <c r="I306" s="79"/>
      <c r="J306" s="148"/>
      <c r="K306" s="230">
        <f t="shared" si="10"/>
        <v>0</v>
      </c>
    </row>
    <row r="307" spans="1:11" s="81" customFormat="1" ht="25.5" x14ac:dyDescent="0.2">
      <c r="A307" s="72"/>
      <c r="B307" s="82" t="s">
        <v>608</v>
      </c>
      <c r="C307" s="155" t="s">
        <v>351</v>
      </c>
      <c r="D307" s="88" t="s">
        <v>352</v>
      </c>
      <c r="E307" s="85" t="s">
        <v>562</v>
      </c>
      <c r="F307" s="89">
        <v>4</v>
      </c>
      <c r="G307" s="60" t="s">
        <v>435</v>
      </c>
      <c r="H307" s="79"/>
      <c r="I307" s="79"/>
      <c r="J307" s="148"/>
      <c r="K307" s="230">
        <f t="shared" si="10"/>
        <v>0</v>
      </c>
    </row>
    <row r="308" spans="1:11" s="81" customFormat="1" ht="25.5" x14ac:dyDescent="0.2">
      <c r="A308" s="72"/>
      <c r="B308" s="82" t="s">
        <v>608</v>
      </c>
      <c r="C308" s="155" t="s">
        <v>208</v>
      </c>
      <c r="D308" s="88" t="s">
        <v>209</v>
      </c>
      <c r="E308" s="85" t="s">
        <v>562</v>
      </c>
      <c r="F308" s="89">
        <v>1</v>
      </c>
      <c r="G308" s="60" t="s">
        <v>435</v>
      </c>
      <c r="H308" s="79"/>
      <c r="I308" s="79"/>
      <c r="J308" s="148"/>
      <c r="K308" s="230">
        <f t="shared" si="10"/>
        <v>0</v>
      </c>
    </row>
    <row r="309" spans="1:11" s="81" customFormat="1" ht="25.5" x14ac:dyDescent="0.2">
      <c r="A309" s="72"/>
      <c r="B309" s="82" t="s">
        <v>608</v>
      </c>
      <c r="C309" s="155" t="s">
        <v>203</v>
      </c>
      <c r="D309" s="88" t="s">
        <v>204</v>
      </c>
      <c r="E309" s="85" t="s">
        <v>562</v>
      </c>
      <c r="F309" s="89">
        <v>1</v>
      </c>
      <c r="G309" s="60" t="s">
        <v>435</v>
      </c>
      <c r="H309" s="79"/>
      <c r="I309" s="79"/>
      <c r="J309" s="148"/>
      <c r="K309" s="230">
        <f t="shared" si="10"/>
        <v>0</v>
      </c>
    </row>
    <row r="310" spans="1:11" s="81" customFormat="1" x14ac:dyDescent="0.2">
      <c r="A310" s="72"/>
      <c r="B310" s="82" t="s">
        <v>608</v>
      </c>
      <c r="C310" s="155" t="s">
        <v>335</v>
      </c>
      <c r="D310" s="88" t="s">
        <v>336</v>
      </c>
      <c r="E310" s="85" t="s">
        <v>562</v>
      </c>
      <c r="F310" s="89">
        <v>1</v>
      </c>
      <c r="G310" s="60" t="s">
        <v>435</v>
      </c>
      <c r="H310" s="79"/>
      <c r="I310" s="79"/>
      <c r="J310" s="148"/>
      <c r="K310" s="230">
        <f t="shared" si="10"/>
        <v>0</v>
      </c>
    </row>
    <row r="311" spans="1:11" s="81" customFormat="1" x14ac:dyDescent="0.2">
      <c r="A311" s="72"/>
      <c r="B311" s="82" t="s">
        <v>608</v>
      </c>
      <c r="C311" s="155" t="s">
        <v>321</v>
      </c>
      <c r="D311" s="88" t="s">
        <v>322</v>
      </c>
      <c r="E311" s="85" t="s">
        <v>562</v>
      </c>
      <c r="F311" s="89">
        <v>3</v>
      </c>
      <c r="G311" s="60" t="s">
        <v>435</v>
      </c>
      <c r="H311" s="79"/>
      <c r="I311" s="79"/>
      <c r="J311" s="148"/>
      <c r="K311" s="230">
        <f t="shared" si="10"/>
        <v>0</v>
      </c>
    </row>
    <row r="312" spans="1:11" s="81" customFormat="1" ht="25.5" x14ac:dyDescent="0.2">
      <c r="A312" s="72"/>
      <c r="B312" s="82" t="s">
        <v>608</v>
      </c>
      <c r="C312" s="155" t="s">
        <v>206</v>
      </c>
      <c r="D312" s="88" t="s">
        <v>207</v>
      </c>
      <c r="E312" s="85" t="s">
        <v>562</v>
      </c>
      <c r="F312" s="89">
        <v>1</v>
      </c>
      <c r="G312" s="60" t="s">
        <v>435</v>
      </c>
      <c r="H312" s="79"/>
      <c r="I312" s="79"/>
      <c r="J312" s="148"/>
      <c r="K312" s="230">
        <f t="shared" si="10"/>
        <v>0</v>
      </c>
    </row>
    <row r="313" spans="1:11" s="81" customFormat="1" x14ac:dyDescent="0.2">
      <c r="A313" s="72"/>
      <c r="B313" s="82" t="s">
        <v>608</v>
      </c>
      <c r="C313" s="155" t="s">
        <v>240</v>
      </c>
      <c r="D313" s="88" t="s">
        <v>241</v>
      </c>
      <c r="E313" s="85" t="s">
        <v>562</v>
      </c>
      <c r="F313" s="89">
        <v>2</v>
      </c>
      <c r="G313" s="60" t="s">
        <v>435</v>
      </c>
      <c r="H313" s="79"/>
      <c r="I313" s="79"/>
      <c r="J313" s="148"/>
      <c r="K313" s="230">
        <f t="shared" si="10"/>
        <v>0</v>
      </c>
    </row>
    <row r="314" spans="1:11" s="81" customFormat="1" x14ac:dyDescent="0.2">
      <c r="A314" s="72"/>
      <c r="B314" s="82" t="s">
        <v>608</v>
      </c>
      <c r="C314" s="155" t="s">
        <v>623</v>
      </c>
      <c r="D314" s="88" t="s">
        <v>582</v>
      </c>
      <c r="E314" s="85" t="s">
        <v>583</v>
      </c>
      <c r="F314" s="89">
        <v>6</v>
      </c>
      <c r="G314" s="60" t="s">
        <v>435</v>
      </c>
      <c r="H314" s="79"/>
      <c r="I314" s="79"/>
      <c r="J314" s="148"/>
      <c r="K314" s="230">
        <f t="shared" si="10"/>
        <v>0</v>
      </c>
    </row>
    <row r="315" spans="1:11" s="81" customFormat="1" x14ac:dyDescent="0.2">
      <c r="A315" s="72"/>
      <c r="B315" s="82" t="s">
        <v>608</v>
      </c>
      <c r="C315" s="155" t="s">
        <v>73</v>
      </c>
      <c r="D315" s="88" t="s">
        <v>74</v>
      </c>
      <c r="E315" s="85" t="s">
        <v>412</v>
      </c>
      <c r="F315" s="89">
        <v>3</v>
      </c>
      <c r="G315" s="60" t="s">
        <v>435</v>
      </c>
      <c r="H315" s="79"/>
      <c r="I315" s="79"/>
      <c r="J315" s="148"/>
      <c r="K315" s="230">
        <f t="shared" si="10"/>
        <v>0</v>
      </c>
    </row>
    <row r="316" spans="1:11" s="81" customFormat="1" x14ac:dyDescent="0.2">
      <c r="A316" s="72"/>
      <c r="B316" s="82" t="s">
        <v>608</v>
      </c>
      <c r="C316" s="155" t="s">
        <v>73</v>
      </c>
      <c r="D316" s="88" t="s">
        <v>168</v>
      </c>
      <c r="E316" s="85" t="s">
        <v>412</v>
      </c>
      <c r="F316" s="89">
        <v>3</v>
      </c>
      <c r="G316" s="60" t="s">
        <v>435</v>
      </c>
      <c r="H316" s="79"/>
      <c r="I316" s="79"/>
      <c r="J316" s="148"/>
      <c r="K316" s="230">
        <f t="shared" si="10"/>
        <v>0</v>
      </c>
    </row>
    <row r="317" spans="1:11" s="81" customFormat="1" x14ac:dyDescent="0.2">
      <c r="A317" s="72"/>
      <c r="B317" s="82" t="s">
        <v>608</v>
      </c>
      <c r="C317" s="155" t="s">
        <v>73</v>
      </c>
      <c r="D317" s="88" t="s">
        <v>490</v>
      </c>
      <c r="E317" s="85" t="s">
        <v>412</v>
      </c>
      <c r="F317" s="89">
        <v>3</v>
      </c>
      <c r="G317" s="60" t="s">
        <v>435</v>
      </c>
      <c r="H317" s="79"/>
      <c r="I317" s="79"/>
      <c r="J317" s="148"/>
      <c r="K317" s="230">
        <f t="shared" si="10"/>
        <v>0</v>
      </c>
    </row>
    <row r="318" spans="1:11" s="81" customFormat="1" x14ac:dyDescent="0.2">
      <c r="A318" s="72"/>
      <c r="B318" s="82" t="s">
        <v>608</v>
      </c>
      <c r="C318" s="155" t="s">
        <v>73</v>
      </c>
      <c r="D318" s="88" t="s">
        <v>78</v>
      </c>
      <c r="E318" s="85" t="s">
        <v>412</v>
      </c>
      <c r="F318" s="89">
        <v>3</v>
      </c>
      <c r="G318" s="60" t="s">
        <v>435</v>
      </c>
      <c r="H318" s="79"/>
      <c r="I318" s="79"/>
      <c r="J318" s="148"/>
      <c r="K318" s="230">
        <f t="shared" si="10"/>
        <v>0</v>
      </c>
    </row>
    <row r="319" spans="1:11" s="81" customFormat="1" x14ac:dyDescent="0.2">
      <c r="A319" s="72"/>
      <c r="B319" s="82" t="s">
        <v>608</v>
      </c>
      <c r="C319" s="155" t="s">
        <v>73</v>
      </c>
      <c r="D319" s="88" t="s">
        <v>226</v>
      </c>
      <c r="E319" s="85" t="s">
        <v>412</v>
      </c>
      <c r="F319" s="89">
        <v>6</v>
      </c>
      <c r="G319" s="60" t="s">
        <v>435</v>
      </c>
      <c r="H319" s="79"/>
      <c r="I319" s="79"/>
      <c r="J319" s="148"/>
      <c r="K319" s="230">
        <f t="shared" si="10"/>
        <v>0</v>
      </c>
    </row>
    <row r="320" spans="1:11" s="81" customFormat="1" x14ac:dyDescent="0.2">
      <c r="A320" s="72"/>
      <c r="B320" s="82" t="s">
        <v>608</v>
      </c>
      <c r="C320" s="155" t="s">
        <v>73</v>
      </c>
      <c r="D320" s="88" t="s">
        <v>229</v>
      </c>
      <c r="E320" s="85" t="s">
        <v>412</v>
      </c>
      <c r="F320" s="89">
        <v>6</v>
      </c>
      <c r="G320" s="60" t="s">
        <v>435</v>
      </c>
      <c r="H320" s="79"/>
      <c r="I320" s="79"/>
      <c r="J320" s="148"/>
      <c r="K320" s="230">
        <f t="shared" si="10"/>
        <v>0</v>
      </c>
    </row>
    <row r="321" spans="1:11" s="81" customFormat="1" x14ac:dyDescent="0.2">
      <c r="A321" s="72"/>
      <c r="B321" s="82" t="s">
        <v>608</v>
      </c>
      <c r="C321" s="155" t="s">
        <v>73</v>
      </c>
      <c r="D321" s="88" t="s">
        <v>181</v>
      </c>
      <c r="E321" s="85" t="s">
        <v>412</v>
      </c>
      <c r="F321" s="89">
        <v>4</v>
      </c>
      <c r="G321" s="60" t="s">
        <v>435</v>
      </c>
      <c r="H321" s="79"/>
      <c r="I321" s="79"/>
      <c r="J321" s="148"/>
      <c r="K321" s="230">
        <f t="shared" si="10"/>
        <v>0</v>
      </c>
    </row>
    <row r="322" spans="1:11" s="81" customFormat="1" x14ac:dyDescent="0.2">
      <c r="A322" s="72"/>
      <c r="B322" s="82" t="s">
        <v>608</v>
      </c>
      <c r="C322" s="155" t="s">
        <v>325</v>
      </c>
      <c r="D322" s="88" t="s">
        <v>339</v>
      </c>
      <c r="E322" s="85" t="s">
        <v>412</v>
      </c>
      <c r="F322" s="89">
        <v>3</v>
      </c>
      <c r="G322" s="60" t="s">
        <v>435</v>
      </c>
      <c r="H322" s="79"/>
      <c r="I322" s="79"/>
      <c r="J322" s="148"/>
      <c r="K322" s="230">
        <f t="shared" si="10"/>
        <v>0</v>
      </c>
    </row>
    <row r="323" spans="1:11" s="81" customFormat="1" x14ac:dyDescent="0.2">
      <c r="A323" s="72"/>
      <c r="B323" s="82" t="s">
        <v>608</v>
      </c>
      <c r="C323" s="155" t="s">
        <v>584</v>
      </c>
      <c r="D323" s="88" t="s">
        <v>152</v>
      </c>
      <c r="E323" s="85" t="s">
        <v>153</v>
      </c>
      <c r="F323" s="89">
        <v>1</v>
      </c>
      <c r="G323" s="60" t="s">
        <v>435</v>
      </c>
      <c r="H323" s="79"/>
      <c r="I323" s="79"/>
      <c r="J323" s="148"/>
      <c r="K323" s="230">
        <f t="shared" si="10"/>
        <v>0</v>
      </c>
    </row>
    <row r="324" spans="1:11" s="81" customFormat="1" x14ac:dyDescent="0.2">
      <c r="A324" s="72"/>
      <c r="B324" s="82" t="s">
        <v>608</v>
      </c>
      <c r="C324" s="155" t="s">
        <v>151</v>
      </c>
      <c r="D324" s="88" t="s">
        <v>152</v>
      </c>
      <c r="E324" s="85" t="s">
        <v>153</v>
      </c>
      <c r="F324" s="89">
        <v>50</v>
      </c>
      <c r="G324" s="60" t="s">
        <v>435</v>
      </c>
      <c r="H324" s="79"/>
      <c r="I324" s="79"/>
      <c r="J324" s="148"/>
      <c r="K324" s="230">
        <f t="shared" si="10"/>
        <v>0</v>
      </c>
    </row>
    <row r="325" spans="1:11" s="81" customFormat="1" x14ac:dyDescent="0.2">
      <c r="A325" s="72"/>
      <c r="B325" s="82" t="s">
        <v>608</v>
      </c>
      <c r="C325" s="155" t="s">
        <v>154</v>
      </c>
      <c r="D325" s="88" t="s">
        <v>155</v>
      </c>
      <c r="E325" s="85" t="s">
        <v>153</v>
      </c>
      <c r="F325" s="89">
        <v>51</v>
      </c>
      <c r="G325" s="60" t="s">
        <v>435</v>
      </c>
      <c r="H325" s="79"/>
      <c r="I325" s="79"/>
      <c r="J325" s="148"/>
      <c r="K325" s="230">
        <f t="shared" si="10"/>
        <v>0</v>
      </c>
    </row>
    <row r="326" spans="1:11" s="81" customFormat="1" x14ac:dyDescent="0.2">
      <c r="A326" s="72"/>
      <c r="B326" s="82" t="s">
        <v>608</v>
      </c>
      <c r="C326" s="155" t="s">
        <v>309</v>
      </c>
      <c r="D326" s="88" t="s">
        <v>599</v>
      </c>
      <c r="E326" s="85" t="s">
        <v>176</v>
      </c>
      <c r="F326" s="89">
        <v>1</v>
      </c>
      <c r="G326" s="60" t="s">
        <v>435</v>
      </c>
      <c r="H326" s="79"/>
      <c r="I326" s="79"/>
      <c r="J326" s="148"/>
      <c r="K326" s="230">
        <f t="shared" si="10"/>
        <v>0</v>
      </c>
    </row>
    <row r="327" spans="1:11" s="81" customFormat="1" ht="25.5" x14ac:dyDescent="0.2">
      <c r="A327" s="72"/>
      <c r="B327" s="82" t="s">
        <v>608</v>
      </c>
      <c r="C327" s="155" t="s">
        <v>315</v>
      </c>
      <c r="D327" s="88" t="s">
        <v>316</v>
      </c>
      <c r="E327" s="85" t="s">
        <v>176</v>
      </c>
      <c r="F327" s="89">
        <v>1</v>
      </c>
      <c r="G327" s="60" t="s">
        <v>435</v>
      </c>
      <c r="H327" s="79"/>
      <c r="I327" s="79"/>
      <c r="J327" s="148"/>
      <c r="K327" s="230">
        <f t="shared" si="10"/>
        <v>0</v>
      </c>
    </row>
    <row r="328" spans="1:11" s="81" customFormat="1" x14ac:dyDescent="0.2">
      <c r="A328" s="72"/>
      <c r="B328" s="82" t="s">
        <v>608</v>
      </c>
      <c r="C328" s="155" t="s">
        <v>298</v>
      </c>
      <c r="D328" s="88" t="s">
        <v>597</v>
      </c>
      <c r="E328" s="85" t="s">
        <v>176</v>
      </c>
      <c r="F328" s="89">
        <v>1</v>
      </c>
      <c r="G328" s="60" t="s">
        <v>435</v>
      </c>
      <c r="H328" s="79"/>
      <c r="I328" s="79"/>
      <c r="J328" s="148"/>
      <c r="K328" s="230">
        <f t="shared" si="10"/>
        <v>0</v>
      </c>
    </row>
    <row r="329" spans="1:11" s="81" customFormat="1" x14ac:dyDescent="0.2">
      <c r="A329" s="72"/>
      <c r="B329" s="82" t="s">
        <v>608</v>
      </c>
      <c r="C329" s="155" t="s">
        <v>298</v>
      </c>
      <c r="D329" s="88" t="s">
        <v>598</v>
      </c>
      <c r="E329" s="85" t="s">
        <v>176</v>
      </c>
      <c r="F329" s="89">
        <v>1</v>
      </c>
      <c r="G329" s="60" t="s">
        <v>435</v>
      </c>
      <c r="H329" s="79"/>
      <c r="I329" s="79"/>
      <c r="J329" s="148"/>
      <c r="K329" s="230">
        <f t="shared" si="10"/>
        <v>0</v>
      </c>
    </row>
    <row r="330" spans="1:11" s="81" customFormat="1" x14ac:dyDescent="0.2">
      <c r="A330" s="72"/>
      <c r="B330" s="82" t="s">
        <v>608</v>
      </c>
      <c r="C330" s="155" t="s">
        <v>366</v>
      </c>
      <c r="D330" s="88" t="s">
        <v>367</v>
      </c>
      <c r="E330" s="85" t="s">
        <v>176</v>
      </c>
      <c r="F330" s="89">
        <v>4</v>
      </c>
      <c r="G330" s="60" t="s">
        <v>435</v>
      </c>
      <c r="H330" s="79"/>
      <c r="I330" s="79"/>
      <c r="J330" s="148"/>
      <c r="K330" s="230">
        <f t="shared" si="10"/>
        <v>0</v>
      </c>
    </row>
    <row r="331" spans="1:11" s="81" customFormat="1" x14ac:dyDescent="0.2">
      <c r="A331" s="72"/>
      <c r="B331" s="82" t="s">
        <v>608</v>
      </c>
      <c r="C331" s="155" t="s">
        <v>364</v>
      </c>
      <c r="D331" s="88" t="s">
        <v>365</v>
      </c>
      <c r="E331" s="85" t="s">
        <v>176</v>
      </c>
      <c r="F331" s="89">
        <v>1</v>
      </c>
      <c r="G331" s="60" t="s">
        <v>435</v>
      </c>
      <c r="H331" s="79"/>
      <c r="I331" s="79"/>
      <c r="J331" s="148"/>
      <c r="K331" s="230">
        <f t="shared" si="10"/>
        <v>0</v>
      </c>
    </row>
    <row r="332" spans="1:11" s="81" customFormat="1" x14ac:dyDescent="0.2">
      <c r="A332" s="72"/>
      <c r="B332" s="82" t="s">
        <v>608</v>
      </c>
      <c r="C332" s="155" t="s">
        <v>594</v>
      </c>
      <c r="D332" s="88" t="s">
        <v>595</v>
      </c>
      <c r="E332" s="85" t="s">
        <v>176</v>
      </c>
      <c r="F332" s="89">
        <v>1</v>
      </c>
      <c r="G332" s="60" t="s">
        <v>435</v>
      </c>
      <c r="H332" s="79"/>
      <c r="I332" s="79"/>
      <c r="J332" s="148"/>
      <c r="K332" s="230">
        <f t="shared" si="10"/>
        <v>0</v>
      </c>
    </row>
    <row r="333" spans="1:11" s="81" customFormat="1" x14ac:dyDescent="0.2">
      <c r="A333" s="72"/>
      <c r="B333" s="82" t="s">
        <v>608</v>
      </c>
      <c r="C333" s="155" t="s">
        <v>300</v>
      </c>
      <c r="D333" s="88" t="s">
        <v>301</v>
      </c>
      <c r="E333" s="85" t="s">
        <v>176</v>
      </c>
      <c r="F333" s="89">
        <v>2</v>
      </c>
      <c r="G333" s="60" t="s">
        <v>435</v>
      </c>
      <c r="H333" s="79"/>
      <c r="I333" s="79"/>
      <c r="J333" s="148"/>
      <c r="K333" s="230">
        <f t="shared" si="10"/>
        <v>0</v>
      </c>
    </row>
    <row r="334" spans="1:11" s="81" customFormat="1" x14ac:dyDescent="0.2">
      <c r="A334" s="72"/>
      <c r="B334" s="82" t="s">
        <v>608</v>
      </c>
      <c r="C334" s="155" t="s">
        <v>307</v>
      </c>
      <c r="D334" s="88" t="s">
        <v>308</v>
      </c>
      <c r="E334" s="85" t="s">
        <v>176</v>
      </c>
      <c r="F334" s="89">
        <v>1</v>
      </c>
      <c r="G334" s="60" t="s">
        <v>435</v>
      </c>
      <c r="H334" s="79"/>
      <c r="I334" s="79"/>
      <c r="J334" s="148"/>
      <c r="K334" s="230">
        <f t="shared" si="10"/>
        <v>0</v>
      </c>
    </row>
    <row r="335" spans="1:11" s="81" customFormat="1" x14ac:dyDescent="0.2">
      <c r="A335" s="72"/>
      <c r="B335" s="82" t="s">
        <v>608</v>
      </c>
      <c r="C335" s="155" t="s">
        <v>311</v>
      </c>
      <c r="D335" s="88" t="s">
        <v>312</v>
      </c>
      <c r="E335" s="85" t="s">
        <v>176</v>
      </c>
      <c r="F335" s="89">
        <v>6</v>
      </c>
      <c r="G335" s="60" t="s">
        <v>435</v>
      </c>
      <c r="H335" s="79"/>
      <c r="I335" s="79"/>
      <c r="J335" s="148"/>
      <c r="K335" s="230">
        <f t="shared" si="10"/>
        <v>0</v>
      </c>
    </row>
    <row r="336" spans="1:11" s="81" customFormat="1" x14ac:dyDescent="0.2">
      <c r="A336" s="72"/>
      <c r="B336" s="82" t="s">
        <v>608</v>
      </c>
      <c r="C336" s="155" t="s">
        <v>317</v>
      </c>
      <c r="D336" s="88" t="s">
        <v>318</v>
      </c>
      <c r="E336" s="85" t="s">
        <v>176</v>
      </c>
      <c r="F336" s="89">
        <v>4</v>
      </c>
      <c r="G336" s="60" t="s">
        <v>435</v>
      </c>
      <c r="H336" s="79"/>
      <c r="I336" s="79"/>
      <c r="J336" s="148"/>
      <c r="K336" s="230">
        <f t="shared" si="10"/>
        <v>0</v>
      </c>
    </row>
    <row r="337" spans="1:11" s="81" customFormat="1" x14ac:dyDescent="0.2">
      <c r="A337" s="72"/>
      <c r="B337" s="82" t="s">
        <v>608</v>
      </c>
      <c r="C337" s="155" t="s">
        <v>565</v>
      </c>
      <c r="D337" s="88" t="s">
        <v>357</v>
      </c>
      <c r="E337" s="85" t="s">
        <v>176</v>
      </c>
      <c r="F337" s="89">
        <v>1</v>
      </c>
      <c r="G337" s="60" t="s">
        <v>435</v>
      </c>
      <c r="H337" s="79"/>
      <c r="I337" s="79"/>
      <c r="J337" s="148"/>
      <c r="K337" s="230">
        <f t="shared" si="10"/>
        <v>0</v>
      </c>
    </row>
    <row r="338" spans="1:11" s="81" customFormat="1" x14ac:dyDescent="0.2">
      <c r="A338" s="72"/>
      <c r="B338" s="82" t="s">
        <v>608</v>
      </c>
      <c r="C338" s="155" t="s">
        <v>566</v>
      </c>
      <c r="D338" s="88" t="s">
        <v>349</v>
      </c>
      <c r="E338" s="85" t="s">
        <v>176</v>
      </c>
      <c r="F338" s="89">
        <v>2</v>
      </c>
      <c r="G338" s="60" t="s">
        <v>435</v>
      </c>
      <c r="H338" s="79"/>
      <c r="I338" s="79"/>
      <c r="J338" s="148"/>
      <c r="K338" s="230">
        <f t="shared" si="10"/>
        <v>0</v>
      </c>
    </row>
    <row r="339" spans="1:11" s="81" customFormat="1" x14ac:dyDescent="0.2">
      <c r="A339" s="72"/>
      <c r="B339" s="82" t="s">
        <v>608</v>
      </c>
      <c r="C339" s="155" t="s">
        <v>174</v>
      </c>
      <c r="D339" s="88" t="s">
        <v>175</v>
      </c>
      <c r="E339" s="85" t="s">
        <v>176</v>
      </c>
      <c r="F339" s="89">
        <v>1</v>
      </c>
      <c r="G339" s="60" t="s">
        <v>435</v>
      </c>
      <c r="H339" s="79"/>
      <c r="I339" s="79"/>
      <c r="J339" s="148"/>
      <c r="K339" s="230">
        <f t="shared" si="10"/>
        <v>0</v>
      </c>
    </row>
    <row r="340" spans="1:11" s="81" customFormat="1" x14ac:dyDescent="0.2">
      <c r="A340" s="72"/>
      <c r="B340" s="82" t="s">
        <v>608</v>
      </c>
      <c r="C340" s="155" t="s">
        <v>177</v>
      </c>
      <c r="D340" s="88" t="s">
        <v>178</v>
      </c>
      <c r="E340" s="85" t="s">
        <v>176</v>
      </c>
      <c r="F340" s="89">
        <v>1</v>
      </c>
      <c r="G340" s="60" t="s">
        <v>435</v>
      </c>
      <c r="H340" s="79"/>
      <c r="I340" s="79"/>
      <c r="J340" s="148"/>
      <c r="K340" s="230">
        <f t="shared" si="10"/>
        <v>0</v>
      </c>
    </row>
    <row r="341" spans="1:11" s="81" customFormat="1" x14ac:dyDescent="0.2">
      <c r="A341" s="72"/>
      <c r="B341" s="82" t="s">
        <v>608</v>
      </c>
      <c r="C341" s="155" t="s">
        <v>346</v>
      </c>
      <c r="D341" s="88" t="s">
        <v>347</v>
      </c>
      <c r="E341" s="85" t="s">
        <v>171</v>
      </c>
      <c r="F341" s="89">
        <v>2</v>
      </c>
      <c r="G341" s="60" t="s">
        <v>435</v>
      </c>
      <c r="H341" s="79"/>
      <c r="I341" s="79"/>
      <c r="J341" s="148"/>
      <c r="K341" s="230">
        <f t="shared" si="10"/>
        <v>0</v>
      </c>
    </row>
    <row r="342" spans="1:11" s="81" customFormat="1" x14ac:dyDescent="0.2">
      <c r="A342" s="72"/>
      <c r="B342" s="82" t="s">
        <v>608</v>
      </c>
      <c r="C342" s="155" t="s">
        <v>346</v>
      </c>
      <c r="D342" s="88" t="s">
        <v>355</v>
      </c>
      <c r="E342" s="85" t="s">
        <v>171</v>
      </c>
      <c r="F342" s="89">
        <v>1</v>
      </c>
      <c r="G342" s="60" t="s">
        <v>435</v>
      </c>
      <c r="H342" s="79"/>
      <c r="I342" s="79"/>
      <c r="J342" s="148"/>
      <c r="K342" s="230">
        <f t="shared" si="10"/>
        <v>0</v>
      </c>
    </row>
    <row r="343" spans="1:11" s="81" customFormat="1" x14ac:dyDescent="0.2">
      <c r="A343" s="72"/>
      <c r="B343" s="82" t="s">
        <v>608</v>
      </c>
      <c r="C343" s="155" t="s">
        <v>169</v>
      </c>
      <c r="D343" s="88" t="s">
        <v>170</v>
      </c>
      <c r="E343" s="85" t="s">
        <v>171</v>
      </c>
      <c r="F343" s="89">
        <v>1</v>
      </c>
      <c r="G343" s="60" t="s">
        <v>435</v>
      </c>
      <c r="H343" s="79"/>
      <c r="I343" s="79"/>
      <c r="J343" s="148"/>
      <c r="K343" s="230">
        <f t="shared" si="10"/>
        <v>0</v>
      </c>
    </row>
    <row r="344" spans="1:11" s="81" customFormat="1" x14ac:dyDescent="0.2">
      <c r="A344" s="72"/>
      <c r="B344" s="82" t="s">
        <v>608</v>
      </c>
      <c r="C344" s="155" t="s">
        <v>172</v>
      </c>
      <c r="D344" s="88" t="s">
        <v>348</v>
      </c>
      <c r="E344" s="85" t="s">
        <v>171</v>
      </c>
      <c r="F344" s="89">
        <v>2</v>
      </c>
      <c r="G344" s="60" t="s">
        <v>435</v>
      </c>
      <c r="H344" s="79"/>
      <c r="I344" s="79"/>
      <c r="J344" s="148"/>
      <c r="K344" s="230">
        <f t="shared" si="10"/>
        <v>0</v>
      </c>
    </row>
    <row r="345" spans="1:11" s="81" customFormat="1" x14ac:dyDescent="0.2">
      <c r="A345" s="72"/>
      <c r="B345" s="82" t="s">
        <v>608</v>
      </c>
      <c r="C345" s="155" t="s">
        <v>172</v>
      </c>
      <c r="D345" s="88" t="s">
        <v>356</v>
      </c>
      <c r="E345" s="85" t="s">
        <v>171</v>
      </c>
      <c r="F345" s="89">
        <v>1</v>
      </c>
      <c r="G345" s="60" t="s">
        <v>435</v>
      </c>
      <c r="H345" s="79"/>
      <c r="I345" s="79"/>
      <c r="J345" s="148"/>
      <c r="K345" s="230">
        <f t="shared" si="10"/>
        <v>0</v>
      </c>
    </row>
    <row r="346" spans="1:11" s="81" customFormat="1" x14ac:dyDescent="0.2">
      <c r="A346" s="72"/>
      <c r="B346" s="82" t="s">
        <v>608</v>
      </c>
      <c r="C346" s="155" t="s">
        <v>172</v>
      </c>
      <c r="D346" s="88" t="s">
        <v>173</v>
      </c>
      <c r="E346" s="85" t="s">
        <v>171</v>
      </c>
      <c r="F346" s="89">
        <v>1</v>
      </c>
      <c r="G346" s="60" t="s">
        <v>435</v>
      </c>
      <c r="H346" s="79"/>
      <c r="I346" s="79"/>
      <c r="J346" s="148"/>
      <c r="K346" s="230">
        <f t="shared" si="10"/>
        <v>0</v>
      </c>
    </row>
    <row r="347" spans="1:11" s="81" customFormat="1" x14ac:dyDescent="0.2">
      <c r="A347" s="72"/>
      <c r="B347" s="82" t="s">
        <v>608</v>
      </c>
      <c r="C347" s="155" t="s">
        <v>624</v>
      </c>
      <c r="D347" s="88" t="s">
        <v>304</v>
      </c>
      <c r="E347" s="85" t="s">
        <v>305</v>
      </c>
      <c r="F347" s="89">
        <v>2</v>
      </c>
      <c r="G347" s="60" t="s">
        <v>435</v>
      </c>
      <c r="H347" s="79"/>
      <c r="I347" s="79"/>
      <c r="J347" s="148"/>
      <c r="K347" s="230">
        <f t="shared" si="10"/>
        <v>0</v>
      </c>
    </row>
    <row r="348" spans="1:11" s="81" customFormat="1" x14ac:dyDescent="0.2">
      <c r="A348" s="72"/>
      <c r="B348" s="82" t="s">
        <v>608</v>
      </c>
      <c r="C348" s="155" t="s">
        <v>131</v>
      </c>
      <c r="D348" s="88" t="s">
        <v>132</v>
      </c>
      <c r="E348" s="85" t="s">
        <v>133</v>
      </c>
      <c r="F348" s="89">
        <v>1</v>
      </c>
      <c r="G348" s="60" t="s">
        <v>435</v>
      </c>
      <c r="H348" s="79"/>
      <c r="I348" s="79"/>
      <c r="J348" s="148"/>
      <c r="K348" s="230">
        <f t="shared" si="10"/>
        <v>0</v>
      </c>
    </row>
    <row r="349" spans="1:11" s="81" customFormat="1" ht="25.5" x14ac:dyDescent="0.2">
      <c r="A349" s="72"/>
      <c r="B349" s="82" t="s">
        <v>608</v>
      </c>
      <c r="C349" s="155" t="s">
        <v>332</v>
      </c>
      <c r="D349" s="88" t="s">
        <v>333</v>
      </c>
      <c r="E349" s="85" t="s">
        <v>334</v>
      </c>
      <c r="F349" s="89">
        <v>1</v>
      </c>
      <c r="G349" s="60" t="s">
        <v>435</v>
      </c>
      <c r="H349" s="79"/>
      <c r="I349" s="79"/>
      <c r="J349" s="148"/>
      <c r="K349" s="230">
        <f t="shared" si="10"/>
        <v>0</v>
      </c>
    </row>
    <row r="350" spans="1:11" s="81" customFormat="1" ht="25.5" x14ac:dyDescent="0.2">
      <c r="A350" s="72"/>
      <c r="B350" s="82" t="s">
        <v>608</v>
      </c>
      <c r="C350" s="155" t="s">
        <v>493</v>
      </c>
      <c r="D350" s="88" t="s">
        <v>491</v>
      </c>
      <c r="E350" s="85" t="s">
        <v>3</v>
      </c>
      <c r="F350" s="89">
        <v>9</v>
      </c>
      <c r="G350" s="60" t="s">
        <v>435</v>
      </c>
      <c r="H350" s="79"/>
      <c r="I350" s="79"/>
      <c r="J350" s="148"/>
      <c r="K350" s="230">
        <f t="shared" si="10"/>
        <v>0</v>
      </c>
    </row>
    <row r="351" spans="1:11" s="81" customFormat="1" x14ac:dyDescent="0.2">
      <c r="A351" s="72"/>
      <c r="B351" s="82" t="s">
        <v>608</v>
      </c>
      <c r="C351" s="155" t="s">
        <v>243</v>
      </c>
      <c r="D351" s="88" t="s">
        <v>244</v>
      </c>
      <c r="E351" s="85" t="s">
        <v>3</v>
      </c>
      <c r="F351" s="89">
        <v>4</v>
      </c>
      <c r="G351" s="60" t="s">
        <v>435</v>
      </c>
      <c r="H351" s="79"/>
      <c r="I351" s="79"/>
      <c r="J351" s="148"/>
      <c r="K351" s="230">
        <f t="shared" si="10"/>
        <v>0</v>
      </c>
    </row>
    <row r="352" spans="1:11" s="81" customFormat="1" x14ac:dyDescent="0.2">
      <c r="A352" s="72"/>
      <c r="B352" s="82" t="s">
        <v>608</v>
      </c>
      <c r="C352" s="155" t="s">
        <v>245</v>
      </c>
      <c r="D352" s="88" t="s">
        <v>246</v>
      </c>
      <c r="E352" s="85" t="s">
        <v>3</v>
      </c>
      <c r="F352" s="89">
        <v>1</v>
      </c>
      <c r="G352" s="60" t="s">
        <v>435</v>
      </c>
      <c r="H352" s="79"/>
      <c r="I352" s="79"/>
      <c r="J352" s="148"/>
      <c r="K352" s="230">
        <f t="shared" si="10"/>
        <v>0</v>
      </c>
    </row>
    <row r="353" spans="1:11" s="81" customFormat="1" x14ac:dyDescent="0.2">
      <c r="A353" s="72"/>
      <c r="B353" s="82" t="s">
        <v>608</v>
      </c>
      <c r="C353" s="155" t="s">
        <v>247</v>
      </c>
      <c r="D353" s="88" t="s">
        <v>248</v>
      </c>
      <c r="E353" s="85" t="s">
        <v>3</v>
      </c>
      <c r="F353" s="89">
        <v>1</v>
      </c>
      <c r="G353" s="60" t="s">
        <v>435</v>
      </c>
      <c r="H353" s="79"/>
      <c r="I353" s="79"/>
      <c r="J353" s="148"/>
      <c r="K353" s="230">
        <f t="shared" si="10"/>
        <v>0</v>
      </c>
    </row>
    <row r="354" spans="1:11" s="81" customFormat="1" x14ac:dyDescent="0.2">
      <c r="A354" s="72"/>
      <c r="B354" s="82" t="s">
        <v>608</v>
      </c>
      <c r="C354" s="155" t="s">
        <v>65</v>
      </c>
      <c r="D354" s="88" t="s">
        <v>66</v>
      </c>
      <c r="E354" s="85" t="s">
        <v>3</v>
      </c>
      <c r="F354" s="89">
        <v>5</v>
      </c>
      <c r="G354" s="60" t="s">
        <v>435</v>
      </c>
      <c r="H354" s="79"/>
      <c r="I354" s="79"/>
      <c r="J354" s="148"/>
      <c r="K354" s="230">
        <f t="shared" ref="K354:K411" si="11">ROUND(J354,2)*F354</f>
        <v>0</v>
      </c>
    </row>
    <row r="355" spans="1:11" s="81" customFormat="1" x14ac:dyDescent="0.2">
      <c r="A355" s="72"/>
      <c r="B355" s="82" t="s">
        <v>608</v>
      </c>
      <c r="C355" s="155" t="s">
        <v>64</v>
      </c>
      <c r="D355" s="88" t="s">
        <v>15</v>
      </c>
      <c r="E355" s="85" t="s">
        <v>3</v>
      </c>
      <c r="F355" s="89">
        <v>5</v>
      </c>
      <c r="G355" s="60" t="s">
        <v>435</v>
      </c>
      <c r="H355" s="79"/>
      <c r="I355" s="79"/>
      <c r="J355" s="148"/>
      <c r="K355" s="230">
        <f t="shared" si="11"/>
        <v>0</v>
      </c>
    </row>
    <row r="356" spans="1:11" s="81" customFormat="1" x14ac:dyDescent="0.2">
      <c r="A356" s="72"/>
      <c r="B356" s="82" t="s">
        <v>608</v>
      </c>
      <c r="C356" s="155" t="s">
        <v>47</v>
      </c>
      <c r="D356" s="88" t="s">
        <v>48</v>
      </c>
      <c r="E356" s="85" t="s">
        <v>3</v>
      </c>
      <c r="F356" s="89">
        <v>3</v>
      </c>
      <c r="G356" s="60" t="s">
        <v>435</v>
      </c>
      <c r="H356" s="79"/>
      <c r="I356" s="79"/>
      <c r="J356" s="148"/>
      <c r="K356" s="230">
        <f t="shared" si="11"/>
        <v>0</v>
      </c>
    </row>
    <row r="357" spans="1:11" s="81" customFormat="1" x14ac:dyDescent="0.2">
      <c r="A357" s="72"/>
      <c r="B357" s="82" t="s">
        <v>608</v>
      </c>
      <c r="C357" s="155" t="s">
        <v>49</v>
      </c>
      <c r="D357" s="88" t="s">
        <v>48</v>
      </c>
      <c r="E357" s="85" t="s">
        <v>3</v>
      </c>
      <c r="F357" s="89">
        <v>3</v>
      </c>
      <c r="G357" s="60" t="s">
        <v>435</v>
      </c>
      <c r="H357" s="79"/>
      <c r="I357" s="79"/>
      <c r="J357" s="148"/>
      <c r="K357" s="230">
        <f t="shared" si="11"/>
        <v>0</v>
      </c>
    </row>
    <row r="358" spans="1:11" s="81" customFormat="1" ht="25.5" x14ac:dyDescent="0.2">
      <c r="A358" s="72"/>
      <c r="B358" s="82" t="s">
        <v>608</v>
      </c>
      <c r="C358" s="155" t="s">
        <v>492</v>
      </c>
      <c r="D358" s="88" t="s">
        <v>53</v>
      </c>
      <c r="E358" s="85" t="s">
        <v>3</v>
      </c>
      <c r="F358" s="89">
        <v>2</v>
      </c>
      <c r="G358" s="60" t="s">
        <v>435</v>
      </c>
      <c r="H358" s="79"/>
      <c r="I358" s="79"/>
      <c r="J358" s="148"/>
      <c r="K358" s="230">
        <f t="shared" si="11"/>
        <v>0</v>
      </c>
    </row>
    <row r="359" spans="1:11" s="81" customFormat="1" ht="25.5" x14ac:dyDescent="0.2">
      <c r="A359" s="72"/>
      <c r="B359" s="82" t="s">
        <v>608</v>
      </c>
      <c r="C359" s="155" t="s">
        <v>479</v>
      </c>
      <c r="D359" s="88" t="s">
        <v>242</v>
      </c>
      <c r="E359" s="85" t="s">
        <v>3</v>
      </c>
      <c r="F359" s="89">
        <v>4</v>
      </c>
      <c r="G359" s="60" t="s">
        <v>435</v>
      </c>
      <c r="H359" s="79"/>
      <c r="I359" s="79"/>
      <c r="J359" s="148"/>
      <c r="K359" s="230">
        <f t="shared" si="11"/>
        <v>0</v>
      </c>
    </row>
    <row r="360" spans="1:11" s="81" customFormat="1" ht="25.5" x14ac:dyDescent="0.2">
      <c r="A360" s="72"/>
      <c r="B360" s="82" t="s">
        <v>608</v>
      </c>
      <c r="C360" s="155" t="s">
        <v>495</v>
      </c>
      <c r="D360" s="88" t="s">
        <v>494</v>
      </c>
      <c r="E360" s="85" t="s">
        <v>3</v>
      </c>
      <c r="F360" s="89">
        <v>3</v>
      </c>
      <c r="G360" s="60" t="s">
        <v>435</v>
      </c>
      <c r="H360" s="79"/>
      <c r="I360" s="79"/>
      <c r="J360" s="148"/>
      <c r="K360" s="230">
        <f t="shared" si="11"/>
        <v>0</v>
      </c>
    </row>
    <row r="361" spans="1:11" s="81" customFormat="1" x14ac:dyDescent="0.2">
      <c r="A361" s="72"/>
      <c r="B361" s="82" t="s">
        <v>608</v>
      </c>
      <c r="C361" s="155" t="s">
        <v>636</v>
      </c>
      <c r="D361" s="88" t="s">
        <v>27</v>
      </c>
      <c r="E361" s="85" t="s">
        <v>3</v>
      </c>
      <c r="F361" s="89">
        <v>2</v>
      </c>
      <c r="G361" s="60" t="s">
        <v>435</v>
      </c>
      <c r="H361" s="79"/>
      <c r="I361" s="79"/>
      <c r="J361" s="148"/>
      <c r="K361" s="230">
        <f t="shared" si="11"/>
        <v>0</v>
      </c>
    </row>
    <row r="362" spans="1:11" s="81" customFormat="1" ht="25.5" x14ac:dyDescent="0.2">
      <c r="A362" s="72"/>
      <c r="B362" s="82" t="s">
        <v>608</v>
      </c>
      <c r="C362" s="155" t="s">
        <v>30</v>
      </c>
      <c r="D362" s="88" t="s">
        <v>31</v>
      </c>
      <c r="E362" s="85" t="s">
        <v>3</v>
      </c>
      <c r="F362" s="89">
        <v>3</v>
      </c>
      <c r="G362" s="60" t="s">
        <v>435</v>
      </c>
      <c r="H362" s="79"/>
      <c r="I362" s="79"/>
      <c r="J362" s="148"/>
      <c r="K362" s="230">
        <f t="shared" si="11"/>
        <v>0</v>
      </c>
    </row>
    <row r="363" spans="1:11" s="81" customFormat="1" ht="25.5" x14ac:dyDescent="0.2">
      <c r="A363" s="72"/>
      <c r="B363" s="82" t="s">
        <v>608</v>
      </c>
      <c r="C363" s="155" t="s">
        <v>28</v>
      </c>
      <c r="D363" s="88" t="s">
        <v>29</v>
      </c>
      <c r="E363" s="85" t="s">
        <v>3</v>
      </c>
      <c r="F363" s="89">
        <v>3</v>
      </c>
      <c r="G363" s="60" t="s">
        <v>435</v>
      </c>
      <c r="H363" s="79"/>
      <c r="I363" s="79"/>
      <c r="J363" s="148"/>
      <c r="K363" s="230">
        <f t="shared" si="11"/>
        <v>0</v>
      </c>
    </row>
    <row r="364" spans="1:11" s="81" customFormat="1" ht="25.5" x14ac:dyDescent="0.2">
      <c r="A364" s="72"/>
      <c r="B364" s="82" t="s">
        <v>608</v>
      </c>
      <c r="C364" s="155" t="s">
        <v>24</v>
      </c>
      <c r="D364" s="88" t="s">
        <v>25</v>
      </c>
      <c r="E364" s="85" t="s">
        <v>3</v>
      </c>
      <c r="F364" s="89">
        <v>3</v>
      </c>
      <c r="G364" s="60" t="s">
        <v>435</v>
      </c>
      <c r="H364" s="79"/>
      <c r="I364" s="79"/>
      <c r="J364" s="148"/>
      <c r="K364" s="230">
        <f t="shared" si="11"/>
        <v>0</v>
      </c>
    </row>
    <row r="365" spans="1:11" s="81" customFormat="1" x14ac:dyDescent="0.2">
      <c r="A365" s="72"/>
      <c r="B365" s="82" t="s">
        <v>608</v>
      </c>
      <c r="C365" s="155" t="s">
        <v>637</v>
      </c>
      <c r="D365" s="88" t="s">
        <v>469</v>
      </c>
      <c r="E365" s="85" t="s">
        <v>3</v>
      </c>
      <c r="F365" s="89">
        <v>1</v>
      </c>
      <c r="G365" s="60" t="s">
        <v>435</v>
      </c>
      <c r="H365" s="79"/>
      <c r="I365" s="79"/>
      <c r="J365" s="148"/>
      <c r="K365" s="230">
        <f t="shared" si="11"/>
        <v>0</v>
      </c>
    </row>
    <row r="366" spans="1:11" s="81" customFormat="1" x14ac:dyDescent="0.2">
      <c r="A366" s="72"/>
      <c r="B366" s="82" t="s">
        <v>608</v>
      </c>
      <c r="C366" s="155" t="s">
        <v>638</v>
      </c>
      <c r="D366" s="88" t="s">
        <v>58</v>
      </c>
      <c r="E366" s="85" t="s">
        <v>3</v>
      </c>
      <c r="F366" s="89">
        <v>1</v>
      </c>
      <c r="G366" s="60" t="s">
        <v>435</v>
      </c>
      <c r="H366" s="79"/>
      <c r="I366" s="79"/>
      <c r="J366" s="148"/>
      <c r="K366" s="230">
        <f t="shared" si="11"/>
        <v>0</v>
      </c>
    </row>
    <row r="367" spans="1:11" s="81" customFormat="1" x14ac:dyDescent="0.2">
      <c r="A367" s="72"/>
      <c r="B367" s="82" t="s">
        <v>608</v>
      </c>
      <c r="C367" s="155" t="s">
        <v>639</v>
      </c>
      <c r="D367" s="88" t="s">
        <v>60</v>
      </c>
      <c r="E367" s="85" t="s">
        <v>3</v>
      </c>
      <c r="F367" s="89">
        <v>4</v>
      </c>
      <c r="G367" s="60" t="s">
        <v>435</v>
      </c>
      <c r="H367" s="79"/>
      <c r="I367" s="79"/>
      <c r="J367" s="148"/>
      <c r="K367" s="230">
        <f t="shared" si="11"/>
        <v>0</v>
      </c>
    </row>
    <row r="368" spans="1:11" s="81" customFormat="1" x14ac:dyDescent="0.2">
      <c r="A368" s="72"/>
      <c r="B368" s="82" t="s">
        <v>608</v>
      </c>
      <c r="C368" s="155" t="s">
        <v>640</v>
      </c>
      <c r="D368" s="88" t="s">
        <v>61</v>
      </c>
      <c r="E368" s="85" t="s">
        <v>3</v>
      </c>
      <c r="F368" s="89">
        <v>4</v>
      </c>
      <c r="G368" s="60" t="s">
        <v>435</v>
      </c>
      <c r="H368" s="79"/>
      <c r="I368" s="79"/>
      <c r="J368" s="148"/>
      <c r="K368" s="230">
        <f t="shared" si="11"/>
        <v>0</v>
      </c>
    </row>
    <row r="369" spans="1:11" s="81" customFormat="1" ht="25.5" x14ac:dyDescent="0.2">
      <c r="A369" s="72"/>
      <c r="B369" s="82" t="s">
        <v>608</v>
      </c>
      <c r="C369" s="155" t="s">
        <v>62</v>
      </c>
      <c r="D369" s="88" t="s">
        <v>63</v>
      </c>
      <c r="E369" s="85" t="s">
        <v>3</v>
      </c>
      <c r="F369" s="89">
        <v>2</v>
      </c>
      <c r="G369" s="60" t="s">
        <v>435</v>
      </c>
      <c r="H369" s="79"/>
      <c r="I369" s="79"/>
      <c r="J369" s="148"/>
      <c r="K369" s="230">
        <f t="shared" si="11"/>
        <v>0</v>
      </c>
    </row>
    <row r="370" spans="1:11" s="81" customFormat="1" ht="25.5" x14ac:dyDescent="0.2">
      <c r="A370" s="72"/>
      <c r="B370" s="82" t="s">
        <v>608</v>
      </c>
      <c r="C370" s="155" t="s">
        <v>320</v>
      </c>
      <c r="D370" s="88" t="s">
        <v>63</v>
      </c>
      <c r="E370" s="85" t="s">
        <v>3</v>
      </c>
      <c r="F370" s="89">
        <v>1</v>
      </c>
      <c r="G370" s="60" t="s">
        <v>435</v>
      </c>
      <c r="H370" s="79"/>
      <c r="I370" s="79"/>
      <c r="J370" s="148"/>
      <c r="K370" s="230">
        <f t="shared" si="11"/>
        <v>0</v>
      </c>
    </row>
    <row r="371" spans="1:11" s="81" customFormat="1" ht="25.5" x14ac:dyDescent="0.2">
      <c r="A371" s="72"/>
      <c r="B371" s="82" t="s">
        <v>608</v>
      </c>
      <c r="C371" s="155" t="s">
        <v>41</v>
      </c>
      <c r="D371" s="88" t="s">
        <v>42</v>
      </c>
      <c r="E371" s="85" t="s">
        <v>3</v>
      </c>
      <c r="F371" s="89">
        <v>1</v>
      </c>
      <c r="G371" s="60" t="s">
        <v>435</v>
      </c>
      <c r="H371" s="79"/>
      <c r="I371" s="79"/>
      <c r="J371" s="148"/>
      <c r="K371" s="230">
        <f t="shared" si="11"/>
        <v>0</v>
      </c>
    </row>
    <row r="372" spans="1:11" s="81" customFormat="1" x14ac:dyDescent="0.2">
      <c r="A372" s="72"/>
      <c r="B372" s="82" t="s">
        <v>608</v>
      </c>
      <c r="C372" s="155" t="s">
        <v>642</v>
      </c>
      <c r="D372" s="88" t="s">
        <v>36</v>
      </c>
      <c r="E372" s="85" t="s">
        <v>3</v>
      </c>
      <c r="F372" s="89">
        <v>8</v>
      </c>
      <c r="G372" s="60" t="s">
        <v>435</v>
      </c>
      <c r="H372" s="79"/>
      <c r="I372" s="79"/>
      <c r="J372" s="148"/>
      <c r="K372" s="230">
        <f t="shared" si="11"/>
        <v>0</v>
      </c>
    </row>
    <row r="373" spans="1:11" s="81" customFormat="1" x14ac:dyDescent="0.2">
      <c r="A373" s="72"/>
      <c r="B373" s="82" t="s">
        <v>608</v>
      </c>
      <c r="C373" s="155" t="s">
        <v>54</v>
      </c>
      <c r="D373" s="88" t="s">
        <v>17</v>
      </c>
      <c r="E373" s="85" t="s">
        <v>3</v>
      </c>
      <c r="F373" s="89">
        <v>4</v>
      </c>
      <c r="G373" s="60" t="s">
        <v>435</v>
      </c>
      <c r="H373" s="79"/>
      <c r="I373" s="79"/>
      <c r="J373" s="148"/>
      <c r="K373" s="230">
        <f t="shared" si="11"/>
        <v>0</v>
      </c>
    </row>
    <row r="374" spans="1:11" s="81" customFormat="1" ht="25.5" x14ac:dyDescent="0.2">
      <c r="A374" s="72"/>
      <c r="B374" s="82" t="s">
        <v>608</v>
      </c>
      <c r="C374" s="155" t="s">
        <v>39</v>
      </c>
      <c r="D374" s="88" t="s">
        <v>40</v>
      </c>
      <c r="E374" s="85" t="s">
        <v>3</v>
      </c>
      <c r="F374" s="89">
        <v>2</v>
      </c>
      <c r="G374" s="60" t="s">
        <v>435</v>
      </c>
      <c r="H374" s="79"/>
      <c r="I374" s="79"/>
      <c r="J374" s="148"/>
      <c r="K374" s="230">
        <f t="shared" si="11"/>
        <v>0</v>
      </c>
    </row>
    <row r="375" spans="1:11" s="81" customFormat="1" ht="25.5" x14ac:dyDescent="0.2">
      <c r="A375" s="72"/>
      <c r="B375" s="82" t="s">
        <v>608</v>
      </c>
      <c r="C375" s="155" t="s">
        <v>641</v>
      </c>
      <c r="D375" s="88" t="s">
        <v>38</v>
      </c>
      <c r="E375" s="85" t="s">
        <v>3</v>
      </c>
      <c r="F375" s="89">
        <v>1</v>
      </c>
      <c r="G375" s="60" t="s">
        <v>435</v>
      </c>
      <c r="H375" s="79"/>
      <c r="I375" s="79"/>
      <c r="J375" s="148"/>
      <c r="K375" s="230">
        <f t="shared" si="11"/>
        <v>0</v>
      </c>
    </row>
    <row r="376" spans="1:11" s="81" customFormat="1" ht="25.5" x14ac:dyDescent="0.2">
      <c r="A376" s="72"/>
      <c r="B376" s="82" t="s">
        <v>608</v>
      </c>
      <c r="C376" s="155" t="s">
        <v>43</v>
      </c>
      <c r="D376" s="88" t="s">
        <v>44</v>
      </c>
      <c r="E376" s="85" t="s">
        <v>3</v>
      </c>
      <c r="F376" s="89">
        <v>4</v>
      </c>
      <c r="G376" s="60" t="s">
        <v>435</v>
      </c>
      <c r="H376" s="79"/>
      <c r="I376" s="79"/>
      <c r="J376" s="148"/>
      <c r="K376" s="230">
        <f t="shared" si="11"/>
        <v>0</v>
      </c>
    </row>
    <row r="377" spans="1:11" s="81" customFormat="1" ht="25.5" x14ac:dyDescent="0.2">
      <c r="A377" s="72"/>
      <c r="B377" s="82" t="s">
        <v>608</v>
      </c>
      <c r="C377" s="155" t="s">
        <v>45</v>
      </c>
      <c r="D377" s="88" t="s">
        <v>46</v>
      </c>
      <c r="E377" s="85" t="s">
        <v>3</v>
      </c>
      <c r="F377" s="89">
        <v>2</v>
      </c>
      <c r="G377" s="60" t="s">
        <v>435</v>
      </c>
      <c r="H377" s="79"/>
      <c r="I377" s="79"/>
      <c r="J377" s="148"/>
      <c r="K377" s="230">
        <f t="shared" si="11"/>
        <v>0</v>
      </c>
    </row>
    <row r="378" spans="1:11" s="81" customFormat="1" ht="25.5" x14ac:dyDescent="0.2">
      <c r="A378" s="72"/>
      <c r="B378" s="82" t="s">
        <v>608</v>
      </c>
      <c r="C378" s="155" t="s">
        <v>50</v>
      </c>
      <c r="D378" s="88" t="s">
        <v>51</v>
      </c>
      <c r="E378" s="85" t="s">
        <v>3</v>
      </c>
      <c r="F378" s="89">
        <v>2</v>
      </c>
      <c r="G378" s="60" t="s">
        <v>435</v>
      </c>
      <c r="H378" s="79"/>
      <c r="I378" s="79"/>
      <c r="J378" s="148"/>
      <c r="K378" s="230">
        <f t="shared" si="11"/>
        <v>0</v>
      </c>
    </row>
    <row r="379" spans="1:11" s="81" customFormat="1" x14ac:dyDescent="0.2">
      <c r="A379" s="72"/>
      <c r="B379" s="82" t="s">
        <v>608</v>
      </c>
      <c r="C379" s="155" t="s">
        <v>323</v>
      </c>
      <c r="D379" s="88" t="s">
        <v>498</v>
      </c>
      <c r="E379" s="85" t="s">
        <v>3</v>
      </c>
      <c r="F379" s="89">
        <v>1</v>
      </c>
      <c r="G379" s="60" t="s">
        <v>435</v>
      </c>
      <c r="H379" s="79"/>
      <c r="I379" s="79"/>
      <c r="J379" s="148"/>
      <c r="K379" s="230">
        <f t="shared" si="11"/>
        <v>0</v>
      </c>
    </row>
    <row r="380" spans="1:11" s="81" customFormat="1" ht="25.5" x14ac:dyDescent="0.2">
      <c r="A380" s="72"/>
      <c r="B380" s="82" t="s">
        <v>608</v>
      </c>
      <c r="C380" s="155" t="s">
        <v>166</v>
      </c>
      <c r="D380" s="88" t="s">
        <v>167</v>
      </c>
      <c r="E380" s="85" t="s">
        <v>3</v>
      </c>
      <c r="F380" s="89">
        <v>8</v>
      </c>
      <c r="G380" s="60" t="s">
        <v>435</v>
      </c>
      <c r="H380" s="79"/>
      <c r="I380" s="79"/>
      <c r="J380" s="148"/>
      <c r="K380" s="230">
        <f t="shared" si="11"/>
        <v>0</v>
      </c>
    </row>
    <row r="381" spans="1:11" s="81" customFormat="1" ht="25.5" x14ac:dyDescent="0.2">
      <c r="A381" s="72"/>
      <c r="B381" s="82" t="s">
        <v>608</v>
      </c>
      <c r="C381" s="155" t="s">
        <v>580</v>
      </c>
      <c r="D381" s="88" t="s">
        <v>581</v>
      </c>
      <c r="E381" s="85" t="s">
        <v>3</v>
      </c>
      <c r="F381" s="89">
        <v>1</v>
      </c>
      <c r="G381" s="60" t="s">
        <v>435</v>
      </c>
      <c r="H381" s="79"/>
      <c r="I381" s="79"/>
      <c r="J381" s="148"/>
      <c r="K381" s="230">
        <f t="shared" si="11"/>
        <v>0</v>
      </c>
    </row>
    <row r="382" spans="1:11" s="81" customFormat="1" x14ac:dyDescent="0.2">
      <c r="A382" s="72"/>
      <c r="B382" s="82" t="s">
        <v>608</v>
      </c>
      <c r="C382" s="155" t="s">
        <v>483</v>
      </c>
      <c r="D382" s="88" t="s">
        <v>487</v>
      </c>
      <c r="E382" s="85" t="s">
        <v>485</v>
      </c>
      <c r="F382" s="89">
        <v>6</v>
      </c>
      <c r="G382" s="60" t="s">
        <v>435</v>
      </c>
      <c r="H382" s="79"/>
      <c r="I382" s="79"/>
      <c r="J382" s="148"/>
      <c r="K382" s="230">
        <f t="shared" si="11"/>
        <v>0</v>
      </c>
    </row>
    <row r="383" spans="1:11" s="81" customFormat="1" x14ac:dyDescent="0.2">
      <c r="A383" s="72"/>
      <c r="B383" s="82" t="s">
        <v>608</v>
      </c>
      <c r="C383" s="155" t="s">
        <v>484</v>
      </c>
      <c r="D383" s="88" t="s">
        <v>486</v>
      </c>
      <c r="E383" s="85" t="s">
        <v>485</v>
      </c>
      <c r="F383" s="89">
        <v>2</v>
      </c>
      <c r="G383" s="60" t="s">
        <v>435</v>
      </c>
      <c r="H383" s="79"/>
      <c r="I383" s="79"/>
      <c r="J383" s="148"/>
      <c r="K383" s="230">
        <f t="shared" si="11"/>
        <v>0</v>
      </c>
    </row>
    <row r="384" spans="1:11" s="81" customFormat="1" x14ac:dyDescent="0.2">
      <c r="A384" s="72"/>
      <c r="B384" s="82" t="s">
        <v>608</v>
      </c>
      <c r="C384" s="155" t="s">
        <v>488</v>
      </c>
      <c r="D384" s="88" t="s">
        <v>489</v>
      </c>
      <c r="E384" s="85" t="s">
        <v>485</v>
      </c>
      <c r="F384" s="89">
        <v>3</v>
      </c>
      <c r="G384" s="60" t="s">
        <v>435</v>
      </c>
      <c r="H384" s="79"/>
      <c r="I384" s="79"/>
      <c r="J384" s="148"/>
      <c r="K384" s="230">
        <f t="shared" si="11"/>
        <v>0</v>
      </c>
    </row>
    <row r="385" spans="1:11" s="81" customFormat="1" x14ac:dyDescent="0.2">
      <c r="A385" s="72"/>
      <c r="B385" s="82" t="s">
        <v>608</v>
      </c>
      <c r="C385" s="155" t="s">
        <v>182</v>
      </c>
      <c r="D385" s="88" t="s">
        <v>183</v>
      </c>
      <c r="E385" s="85" t="s">
        <v>184</v>
      </c>
      <c r="F385" s="89">
        <v>1</v>
      </c>
      <c r="G385" s="60" t="s">
        <v>435</v>
      </c>
      <c r="H385" s="79"/>
      <c r="I385" s="79"/>
      <c r="J385" s="148"/>
      <c r="K385" s="230">
        <f t="shared" si="11"/>
        <v>0</v>
      </c>
    </row>
    <row r="386" spans="1:11" s="81" customFormat="1" x14ac:dyDescent="0.2">
      <c r="A386" s="72"/>
      <c r="B386" s="82" t="s">
        <v>608</v>
      </c>
      <c r="C386" s="155" t="s">
        <v>182</v>
      </c>
      <c r="D386" s="88" t="s">
        <v>350</v>
      </c>
      <c r="E386" s="85" t="s">
        <v>184</v>
      </c>
      <c r="F386" s="89">
        <v>2</v>
      </c>
      <c r="G386" s="60" t="s">
        <v>435</v>
      </c>
      <c r="H386" s="79"/>
      <c r="I386" s="79"/>
      <c r="J386" s="148"/>
      <c r="K386" s="230">
        <f t="shared" si="11"/>
        <v>0</v>
      </c>
    </row>
    <row r="387" spans="1:11" s="81" customFormat="1" x14ac:dyDescent="0.2">
      <c r="A387" s="72"/>
      <c r="B387" s="82" t="s">
        <v>608</v>
      </c>
      <c r="C387" s="155" t="s">
        <v>182</v>
      </c>
      <c r="D387" s="88" t="s">
        <v>358</v>
      </c>
      <c r="E387" s="85" t="s">
        <v>184</v>
      </c>
      <c r="F387" s="89">
        <v>1</v>
      </c>
      <c r="G387" s="60" t="s">
        <v>435</v>
      </c>
      <c r="H387" s="79"/>
      <c r="I387" s="79"/>
      <c r="J387" s="148"/>
      <c r="K387" s="230">
        <f t="shared" si="11"/>
        <v>0</v>
      </c>
    </row>
    <row r="388" spans="1:11" s="81" customFormat="1" ht="25.5" x14ac:dyDescent="0.2">
      <c r="A388" s="72"/>
      <c r="B388" s="82" t="s">
        <v>608</v>
      </c>
      <c r="C388" s="155" t="s">
        <v>218</v>
      </c>
      <c r="D388" s="88" t="s">
        <v>219</v>
      </c>
      <c r="E388" s="85" t="s">
        <v>220</v>
      </c>
      <c r="F388" s="89">
        <v>2</v>
      </c>
      <c r="G388" s="60" t="s">
        <v>435</v>
      </c>
      <c r="H388" s="79"/>
      <c r="I388" s="79"/>
      <c r="J388" s="148"/>
      <c r="K388" s="230">
        <f t="shared" si="11"/>
        <v>0</v>
      </c>
    </row>
    <row r="389" spans="1:11" s="81" customFormat="1" ht="25.5" x14ac:dyDescent="0.2">
      <c r="A389" s="72"/>
      <c r="B389" s="82" t="s">
        <v>608</v>
      </c>
      <c r="C389" s="155" t="s">
        <v>340</v>
      </c>
      <c r="D389" s="88" t="s">
        <v>341</v>
      </c>
      <c r="E389" s="85" t="s">
        <v>220</v>
      </c>
      <c r="F389" s="89">
        <v>1</v>
      </c>
      <c r="G389" s="60" t="s">
        <v>435</v>
      </c>
      <c r="H389" s="79"/>
      <c r="I389" s="79"/>
      <c r="J389" s="148"/>
      <c r="K389" s="230">
        <f t="shared" si="11"/>
        <v>0</v>
      </c>
    </row>
    <row r="390" spans="1:11" s="81" customFormat="1" ht="25.5" x14ac:dyDescent="0.2">
      <c r="A390" s="72"/>
      <c r="B390" s="82" t="s">
        <v>608</v>
      </c>
      <c r="C390" s="155" t="s">
        <v>361</v>
      </c>
      <c r="D390" s="88" t="s">
        <v>362</v>
      </c>
      <c r="E390" s="85" t="s">
        <v>220</v>
      </c>
      <c r="F390" s="89">
        <v>1</v>
      </c>
      <c r="G390" s="60" t="s">
        <v>435</v>
      </c>
      <c r="H390" s="79"/>
      <c r="I390" s="79"/>
      <c r="J390" s="148"/>
      <c r="K390" s="230">
        <f t="shared" si="11"/>
        <v>0</v>
      </c>
    </row>
    <row r="391" spans="1:11" s="81" customFormat="1" x14ac:dyDescent="0.2">
      <c r="A391" s="72"/>
      <c r="B391" s="82" t="s">
        <v>608</v>
      </c>
      <c r="C391" s="155" t="s">
        <v>210</v>
      </c>
      <c r="D391" s="88" t="s">
        <v>211</v>
      </c>
      <c r="E391" s="85" t="s">
        <v>212</v>
      </c>
      <c r="F391" s="89">
        <v>3</v>
      </c>
      <c r="G391" s="60" t="s">
        <v>435</v>
      </c>
      <c r="H391" s="79"/>
      <c r="I391" s="79"/>
      <c r="J391" s="148"/>
      <c r="K391" s="230">
        <f t="shared" si="11"/>
        <v>0</v>
      </c>
    </row>
    <row r="392" spans="1:11" s="81" customFormat="1" x14ac:dyDescent="0.2">
      <c r="A392" s="72"/>
      <c r="B392" s="82" t="s">
        <v>608</v>
      </c>
      <c r="C392" s="155" t="s">
        <v>138</v>
      </c>
      <c r="D392" s="88" t="s">
        <v>140</v>
      </c>
      <c r="E392" s="85" t="s">
        <v>411</v>
      </c>
      <c r="F392" s="89">
        <v>6</v>
      </c>
      <c r="G392" s="60" t="s">
        <v>435</v>
      </c>
      <c r="H392" s="79"/>
      <c r="I392" s="79"/>
      <c r="J392" s="148"/>
      <c r="K392" s="230">
        <f t="shared" si="11"/>
        <v>0</v>
      </c>
    </row>
    <row r="393" spans="1:11" s="81" customFormat="1" x14ac:dyDescent="0.2">
      <c r="A393" s="72"/>
      <c r="B393" s="82" t="s">
        <v>608</v>
      </c>
      <c r="C393" s="155" t="s">
        <v>138</v>
      </c>
      <c r="D393" s="88" t="s">
        <v>306</v>
      </c>
      <c r="E393" s="85" t="s">
        <v>411</v>
      </c>
      <c r="F393" s="89">
        <v>2</v>
      </c>
      <c r="G393" s="60" t="s">
        <v>435</v>
      </c>
      <c r="H393" s="79"/>
      <c r="I393" s="79"/>
      <c r="J393" s="148"/>
      <c r="K393" s="230">
        <f t="shared" si="11"/>
        <v>0</v>
      </c>
    </row>
    <row r="394" spans="1:11" s="81" customFormat="1" x14ac:dyDescent="0.2">
      <c r="A394" s="72"/>
      <c r="B394" s="82" t="s">
        <v>608</v>
      </c>
      <c r="C394" s="155" t="s">
        <v>138</v>
      </c>
      <c r="D394" s="88" t="s">
        <v>139</v>
      </c>
      <c r="E394" s="85" t="s">
        <v>411</v>
      </c>
      <c r="F394" s="89">
        <v>2</v>
      </c>
      <c r="G394" s="60" t="s">
        <v>435</v>
      </c>
      <c r="H394" s="79"/>
      <c r="I394" s="79"/>
      <c r="J394" s="148"/>
      <c r="K394" s="230">
        <f t="shared" si="11"/>
        <v>0</v>
      </c>
    </row>
    <row r="395" spans="1:11" s="81" customFormat="1" x14ac:dyDescent="0.2">
      <c r="A395" s="72"/>
      <c r="B395" s="82" t="s">
        <v>608</v>
      </c>
      <c r="C395" s="155" t="s">
        <v>55</v>
      </c>
      <c r="D395" s="88" t="s">
        <v>56</v>
      </c>
      <c r="E395" s="85" t="s">
        <v>411</v>
      </c>
      <c r="F395" s="89">
        <v>6</v>
      </c>
      <c r="G395" s="60" t="s">
        <v>435</v>
      </c>
      <c r="H395" s="79"/>
      <c r="I395" s="79"/>
      <c r="J395" s="148"/>
      <c r="K395" s="230">
        <f t="shared" si="11"/>
        <v>0</v>
      </c>
    </row>
    <row r="396" spans="1:11" s="81" customFormat="1" x14ac:dyDescent="0.2">
      <c r="A396" s="72"/>
      <c r="B396" s="82" t="s">
        <v>608</v>
      </c>
      <c r="C396" s="155" t="s">
        <v>223</v>
      </c>
      <c r="D396" s="88" t="s">
        <v>224</v>
      </c>
      <c r="E396" s="85" t="s">
        <v>411</v>
      </c>
      <c r="F396" s="89">
        <v>3</v>
      </c>
      <c r="G396" s="60" t="s">
        <v>435</v>
      </c>
      <c r="H396" s="79"/>
      <c r="I396" s="79"/>
      <c r="J396" s="148"/>
      <c r="K396" s="230">
        <f t="shared" si="11"/>
        <v>0</v>
      </c>
    </row>
    <row r="397" spans="1:11" s="81" customFormat="1" x14ac:dyDescent="0.2">
      <c r="A397" s="72"/>
      <c r="B397" s="82" t="s">
        <v>608</v>
      </c>
      <c r="C397" s="155" t="s">
        <v>141</v>
      </c>
      <c r="D397" s="88" t="s">
        <v>128</v>
      </c>
      <c r="E397" s="85" t="s">
        <v>411</v>
      </c>
      <c r="F397" s="89">
        <v>23</v>
      </c>
      <c r="G397" s="60" t="s">
        <v>435</v>
      </c>
      <c r="H397" s="79"/>
      <c r="I397" s="79"/>
      <c r="J397" s="148"/>
      <c r="K397" s="230">
        <f t="shared" si="11"/>
        <v>0</v>
      </c>
    </row>
    <row r="398" spans="1:11" s="81" customFormat="1" ht="25.5" x14ac:dyDescent="0.2">
      <c r="A398" s="72"/>
      <c r="B398" s="82" t="s">
        <v>608</v>
      </c>
      <c r="C398" s="155" t="s">
        <v>596</v>
      </c>
      <c r="D398" s="88" t="s">
        <v>106</v>
      </c>
      <c r="E398" s="85" t="s">
        <v>411</v>
      </c>
      <c r="F398" s="89">
        <v>14</v>
      </c>
      <c r="G398" s="60" t="s">
        <v>435</v>
      </c>
      <c r="H398" s="79"/>
      <c r="I398" s="79"/>
      <c r="J398" s="148"/>
      <c r="K398" s="230">
        <f t="shared" si="11"/>
        <v>0</v>
      </c>
    </row>
    <row r="399" spans="1:11" s="81" customFormat="1" x14ac:dyDescent="0.2">
      <c r="A399" s="72"/>
      <c r="B399" s="82" t="s">
        <v>608</v>
      </c>
      <c r="C399" s="155" t="s">
        <v>104</v>
      </c>
      <c r="D399" s="88" t="s">
        <v>105</v>
      </c>
      <c r="E399" s="85" t="s">
        <v>411</v>
      </c>
      <c r="F399" s="89">
        <v>39</v>
      </c>
      <c r="G399" s="60" t="s">
        <v>435</v>
      </c>
      <c r="H399" s="79"/>
      <c r="I399" s="79"/>
      <c r="J399" s="148"/>
      <c r="K399" s="230">
        <f t="shared" si="11"/>
        <v>0</v>
      </c>
    </row>
    <row r="400" spans="1:11" s="81" customFormat="1" x14ac:dyDescent="0.2">
      <c r="A400" s="72"/>
      <c r="B400" s="82" t="s">
        <v>608</v>
      </c>
      <c r="C400" s="155" t="s">
        <v>227</v>
      </c>
      <c r="D400" s="88" t="s">
        <v>228</v>
      </c>
      <c r="E400" s="85" t="s">
        <v>411</v>
      </c>
      <c r="F400" s="89">
        <v>12</v>
      </c>
      <c r="G400" s="60" t="s">
        <v>435</v>
      </c>
      <c r="H400" s="79"/>
      <c r="I400" s="79"/>
      <c r="J400" s="148"/>
      <c r="K400" s="230">
        <f t="shared" si="11"/>
        <v>0</v>
      </c>
    </row>
    <row r="401" spans="1:11" s="81" customFormat="1" x14ac:dyDescent="0.2">
      <c r="A401" s="72"/>
      <c r="B401" s="82" t="s">
        <v>608</v>
      </c>
      <c r="C401" s="155" t="s">
        <v>85</v>
      </c>
      <c r="D401" s="88" t="s">
        <v>363</v>
      </c>
      <c r="E401" s="85" t="s">
        <v>411</v>
      </c>
      <c r="F401" s="89">
        <v>3</v>
      </c>
      <c r="G401" s="60" t="s">
        <v>435</v>
      </c>
      <c r="H401" s="79"/>
      <c r="I401" s="79"/>
      <c r="J401" s="148"/>
      <c r="K401" s="230">
        <f t="shared" si="11"/>
        <v>0</v>
      </c>
    </row>
    <row r="402" spans="1:11" s="81" customFormat="1" x14ac:dyDescent="0.2">
      <c r="A402" s="72"/>
      <c r="B402" s="82" t="s">
        <v>608</v>
      </c>
      <c r="C402" s="155" t="s">
        <v>221</v>
      </c>
      <c r="D402" s="88" t="s">
        <v>222</v>
      </c>
      <c r="E402" s="85" t="s">
        <v>411</v>
      </c>
      <c r="F402" s="89">
        <v>9</v>
      </c>
      <c r="G402" s="60" t="s">
        <v>435</v>
      </c>
      <c r="H402" s="79"/>
      <c r="I402" s="79"/>
      <c r="J402" s="148"/>
      <c r="K402" s="230">
        <f t="shared" si="11"/>
        <v>0</v>
      </c>
    </row>
    <row r="403" spans="1:11" s="81" customFormat="1" x14ac:dyDescent="0.2">
      <c r="A403" s="72"/>
      <c r="B403" s="82" t="s">
        <v>608</v>
      </c>
      <c r="C403" s="155" t="s">
        <v>126</v>
      </c>
      <c r="D403" s="88" t="s">
        <v>127</v>
      </c>
      <c r="E403" s="85" t="s">
        <v>411</v>
      </c>
      <c r="F403" s="89">
        <v>80</v>
      </c>
      <c r="G403" s="60" t="s">
        <v>435</v>
      </c>
      <c r="H403" s="79"/>
      <c r="I403" s="79"/>
      <c r="J403" s="148"/>
      <c r="K403" s="230">
        <f t="shared" si="11"/>
        <v>0</v>
      </c>
    </row>
    <row r="404" spans="1:11" s="81" customFormat="1" x14ac:dyDescent="0.2">
      <c r="A404" s="72"/>
      <c r="B404" s="82" t="s">
        <v>608</v>
      </c>
      <c r="C404" s="155" t="s">
        <v>344</v>
      </c>
      <c r="D404" s="88" t="s">
        <v>345</v>
      </c>
      <c r="E404" s="85" t="s">
        <v>411</v>
      </c>
      <c r="F404" s="89">
        <v>3</v>
      </c>
      <c r="G404" s="60" t="s">
        <v>435</v>
      </c>
      <c r="H404" s="79"/>
      <c r="I404" s="79"/>
      <c r="J404" s="148"/>
      <c r="K404" s="230">
        <f t="shared" si="11"/>
        <v>0</v>
      </c>
    </row>
    <row r="405" spans="1:11" s="81" customFormat="1" x14ac:dyDescent="0.2">
      <c r="A405" s="72"/>
      <c r="B405" s="82" t="s">
        <v>608</v>
      </c>
      <c r="C405" s="155" t="s">
        <v>89</v>
      </c>
      <c r="D405" s="88" t="s">
        <v>327</v>
      </c>
      <c r="E405" s="85" t="s">
        <v>411</v>
      </c>
      <c r="F405" s="89">
        <v>5</v>
      </c>
      <c r="G405" s="60" t="s">
        <v>435</v>
      </c>
      <c r="H405" s="79"/>
      <c r="I405" s="79"/>
      <c r="J405" s="148"/>
      <c r="K405" s="230">
        <f t="shared" si="11"/>
        <v>0</v>
      </c>
    </row>
    <row r="406" spans="1:11" s="81" customFormat="1" x14ac:dyDescent="0.2">
      <c r="A406" s="72"/>
      <c r="B406" s="82" t="s">
        <v>608</v>
      </c>
      <c r="C406" s="155" t="s">
        <v>89</v>
      </c>
      <c r="D406" s="88" t="s">
        <v>90</v>
      </c>
      <c r="E406" s="85" t="s">
        <v>411</v>
      </c>
      <c r="F406" s="89">
        <v>37</v>
      </c>
      <c r="G406" s="60" t="s">
        <v>435</v>
      </c>
      <c r="H406" s="79"/>
      <c r="I406" s="79"/>
      <c r="J406" s="148"/>
      <c r="K406" s="230">
        <f t="shared" si="11"/>
        <v>0</v>
      </c>
    </row>
    <row r="407" spans="1:11" s="81" customFormat="1" x14ac:dyDescent="0.2">
      <c r="A407" s="72"/>
      <c r="B407" s="82" t="s">
        <v>608</v>
      </c>
      <c r="C407" s="155" t="s">
        <v>142</v>
      </c>
      <c r="D407" s="88" t="s">
        <v>130</v>
      </c>
      <c r="E407" s="85" t="s">
        <v>411</v>
      </c>
      <c r="F407" s="89">
        <v>4</v>
      </c>
      <c r="G407" s="60" t="s">
        <v>435</v>
      </c>
      <c r="H407" s="79"/>
      <c r="I407" s="79"/>
      <c r="J407" s="148"/>
      <c r="K407" s="230">
        <f t="shared" si="11"/>
        <v>0</v>
      </c>
    </row>
    <row r="408" spans="1:11" s="81" customFormat="1" x14ac:dyDescent="0.2">
      <c r="A408" s="72"/>
      <c r="B408" s="82" t="s">
        <v>608</v>
      </c>
      <c r="C408" s="155" t="s">
        <v>143</v>
      </c>
      <c r="D408" s="88" t="s">
        <v>144</v>
      </c>
      <c r="E408" s="85" t="s">
        <v>411</v>
      </c>
      <c r="F408" s="89">
        <v>1</v>
      </c>
      <c r="G408" s="60" t="s">
        <v>435</v>
      </c>
      <c r="H408" s="79"/>
      <c r="I408" s="79"/>
      <c r="J408" s="148"/>
      <c r="K408" s="230">
        <f t="shared" si="11"/>
        <v>0</v>
      </c>
    </row>
    <row r="409" spans="1:11" s="81" customFormat="1" x14ac:dyDescent="0.2">
      <c r="A409" s="72"/>
      <c r="B409" s="82" t="s">
        <v>608</v>
      </c>
      <c r="C409" s="155" t="s">
        <v>145</v>
      </c>
      <c r="D409" s="88" t="s">
        <v>146</v>
      </c>
      <c r="E409" s="85" t="s">
        <v>411</v>
      </c>
      <c r="F409" s="89">
        <v>3</v>
      </c>
      <c r="G409" s="60" t="s">
        <v>435</v>
      </c>
      <c r="H409" s="79"/>
      <c r="I409" s="79"/>
      <c r="J409" s="148"/>
      <c r="K409" s="230">
        <f t="shared" si="11"/>
        <v>0</v>
      </c>
    </row>
    <row r="410" spans="1:11" s="81" customFormat="1" x14ac:dyDescent="0.2">
      <c r="A410" s="72"/>
      <c r="B410" s="82" t="s">
        <v>608</v>
      </c>
      <c r="C410" s="155" t="s">
        <v>196</v>
      </c>
      <c r="D410" s="88" t="s">
        <v>197</v>
      </c>
      <c r="E410" s="85" t="s">
        <v>411</v>
      </c>
      <c r="F410" s="89">
        <v>2</v>
      </c>
      <c r="G410" s="60" t="s">
        <v>435</v>
      </c>
      <c r="H410" s="79"/>
      <c r="I410" s="79"/>
      <c r="J410" s="148"/>
      <c r="K410" s="230">
        <f t="shared" si="11"/>
        <v>0</v>
      </c>
    </row>
    <row r="411" spans="1:11" s="81" customFormat="1" x14ac:dyDescent="0.2">
      <c r="A411" s="72"/>
      <c r="B411" s="82" t="s">
        <v>608</v>
      </c>
      <c r="C411" s="155" t="s">
        <v>136</v>
      </c>
      <c r="D411" s="88" t="s">
        <v>137</v>
      </c>
      <c r="E411" s="85" t="s">
        <v>411</v>
      </c>
      <c r="F411" s="89">
        <v>8</v>
      </c>
      <c r="G411" s="60" t="s">
        <v>435</v>
      </c>
      <c r="H411" s="79"/>
      <c r="I411" s="79"/>
      <c r="J411" s="148"/>
      <c r="K411" s="230">
        <f t="shared" si="11"/>
        <v>0</v>
      </c>
    </row>
    <row r="412" spans="1:11" s="81" customFormat="1" x14ac:dyDescent="0.2">
      <c r="A412" s="72"/>
      <c r="B412" s="149"/>
      <c r="C412" s="150"/>
      <c r="D412" s="151"/>
      <c r="E412" s="152"/>
      <c r="F412" s="153"/>
      <c r="G412" s="154"/>
      <c r="H412" s="79"/>
      <c r="I412" s="79"/>
      <c r="J412" s="225"/>
      <c r="K412" s="80"/>
    </row>
    <row r="413" spans="1:11" x14ac:dyDescent="0.2">
      <c r="A413" s="90"/>
      <c r="B413" s="91"/>
      <c r="C413" s="92"/>
      <c r="D413" s="112"/>
      <c r="E413" s="113"/>
      <c r="F413" s="94"/>
      <c r="G413" s="101"/>
      <c r="H413" s="95"/>
      <c r="J413" s="223"/>
    </row>
    <row r="414" spans="1:11" ht="108.75" customHeight="1" x14ac:dyDescent="0.2">
      <c r="A414" s="56" t="s">
        <v>650</v>
      </c>
      <c r="B414" s="97" t="s">
        <v>368</v>
      </c>
      <c r="C414" s="241" t="s">
        <v>678</v>
      </c>
      <c r="D414" s="241"/>
      <c r="E414" s="241"/>
      <c r="F414" s="241"/>
      <c r="G414" s="98"/>
      <c r="H414" s="99">
        <v>1</v>
      </c>
      <c r="I414" s="60" t="s">
        <v>605</v>
      </c>
      <c r="J414" s="217"/>
      <c r="K414" s="61">
        <f>SUM(K415:K524)</f>
        <v>0</v>
      </c>
    </row>
    <row r="415" spans="1:11" s="81" customFormat="1" x14ac:dyDescent="0.2">
      <c r="A415" s="72"/>
      <c r="B415" s="82" t="s">
        <v>608</v>
      </c>
      <c r="C415" s="155" t="s">
        <v>635</v>
      </c>
      <c r="D415" s="88" t="s">
        <v>123</v>
      </c>
      <c r="E415" s="85" t="s">
        <v>562</v>
      </c>
      <c r="F415" s="89">
        <v>1</v>
      </c>
      <c r="G415" s="60" t="s">
        <v>435</v>
      </c>
      <c r="H415" s="79"/>
      <c r="I415" s="79"/>
      <c r="J415" s="148"/>
      <c r="K415" s="230">
        <f t="shared" ref="K415:K478" si="12">ROUND(J415,2)*F415</f>
        <v>0</v>
      </c>
    </row>
    <row r="416" spans="1:11" s="81" customFormat="1" x14ac:dyDescent="0.2">
      <c r="A416" s="72"/>
      <c r="B416" s="82" t="s">
        <v>608</v>
      </c>
      <c r="C416" s="155" t="s">
        <v>383</v>
      </c>
      <c r="D416" s="88" t="s">
        <v>384</v>
      </c>
      <c r="E416" s="85" t="s">
        <v>562</v>
      </c>
      <c r="F416" s="89">
        <v>1</v>
      </c>
      <c r="G416" s="60" t="s">
        <v>435</v>
      </c>
      <c r="H416" s="79"/>
      <c r="I416" s="79"/>
      <c r="J416" s="148"/>
      <c r="K416" s="230">
        <f t="shared" si="12"/>
        <v>0</v>
      </c>
    </row>
    <row r="417" spans="1:11" s="81" customFormat="1" x14ac:dyDescent="0.2">
      <c r="A417" s="72"/>
      <c r="B417" s="82" t="s">
        <v>608</v>
      </c>
      <c r="C417" s="155" t="s">
        <v>359</v>
      </c>
      <c r="D417" s="88" t="s">
        <v>360</v>
      </c>
      <c r="E417" s="85" t="s">
        <v>562</v>
      </c>
      <c r="F417" s="89">
        <v>2</v>
      </c>
      <c r="G417" s="60" t="s">
        <v>435</v>
      </c>
      <c r="H417" s="79"/>
      <c r="I417" s="79"/>
      <c r="J417" s="148"/>
      <c r="K417" s="230">
        <f t="shared" si="12"/>
        <v>0</v>
      </c>
    </row>
    <row r="418" spans="1:11" s="81" customFormat="1" x14ac:dyDescent="0.2">
      <c r="A418" s="72"/>
      <c r="B418" s="82" t="s">
        <v>608</v>
      </c>
      <c r="C418" s="155" t="s">
        <v>258</v>
      </c>
      <c r="D418" s="88" t="s">
        <v>259</v>
      </c>
      <c r="E418" s="85" t="s">
        <v>562</v>
      </c>
      <c r="F418" s="89">
        <v>1</v>
      </c>
      <c r="G418" s="60" t="s">
        <v>435</v>
      </c>
      <c r="H418" s="79"/>
      <c r="I418" s="79"/>
      <c r="J418" s="148"/>
      <c r="K418" s="230">
        <f t="shared" si="12"/>
        <v>0</v>
      </c>
    </row>
    <row r="419" spans="1:11" s="81" customFormat="1" x14ac:dyDescent="0.2">
      <c r="A419" s="72"/>
      <c r="B419" s="82" t="s">
        <v>608</v>
      </c>
      <c r="C419" s="155" t="s">
        <v>342</v>
      </c>
      <c r="D419" s="88" t="s">
        <v>343</v>
      </c>
      <c r="E419" s="85" t="s">
        <v>562</v>
      </c>
      <c r="F419" s="89">
        <v>1</v>
      </c>
      <c r="G419" s="60" t="s">
        <v>435</v>
      </c>
      <c r="H419" s="79"/>
      <c r="I419" s="79"/>
      <c r="J419" s="148"/>
      <c r="K419" s="230">
        <f t="shared" si="12"/>
        <v>0</v>
      </c>
    </row>
    <row r="420" spans="1:11" s="81" customFormat="1" ht="25.5" x14ac:dyDescent="0.2">
      <c r="A420" s="72"/>
      <c r="B420" s="114" t="s">
        <v>608</v>
      </c>
      <c r="C420" s="155" t="s">
        <v>647</v>
      </c>
      <c r="D420" s="88" t="s">
        <v>370</v>
      </c>
      <c r="E420" s="85" t="s">
        <v>562</v>
      </c>
      <c r="F420" s="89">
        <v>1</v>
      </c>
      <c r="G420" s="60" t="s">
        <v>435</v>
      </c>
      <c r="H420" s="79"/>
      <c r="I420" s="79"/>
      <c r="J420" s="148"/>
      <c r="K420" s="230">
        <f t="shared" si="12"/>
        <v>0</v>
      </c>
    </row>
    <row r="421" spans="1:11" s="81" customFormat="1" x14ac:dyDescent="0.2">
      <c r="A421" s="72"/>
      <c r="B421" s="82" t="s">
        <v>608</v>
      </c>
      <c r="C421" s="155" t="s">
        <v>378</v>
      </c>
      <c r="D421" s="88" t="s">
        <v>379</v>
      </c>
      <c r="E421" s="85" t="s">
        <v>562</v>
      </c>
      <c r="F421" s="89">
        <v>1</v>
      </c>
      <c r="G421" s="60" t="s">
        <v>435</v>
      </c>
      <c r="H421" s="79"/>
      <c r="I421" s="79"/>
      <c r="J421" s="148"/>
      <c r="K421" s="230">
        <f t="shared" si="12"/>
        <v>0</v>
      </c>
    </row>
    <row r="422" spans="1:11" s="81" customFormat="1" x14ac:dyDescent="0.2">
      <c r="A422" s="72"/>
      <c r="B422" s="82" t="s">
        <v>608</v>
      </c>
      <c r="C422" s="155" t="s">
        <v>610</v>
      </c>
      <c r="D422" s="88" t="s">
        <v>266</v>
      </c>
      <c r="E422" s="85" t="s">
        <v>562</v>
      </c>
      <c r="F422" s="89">
        <v>2</v>
      </c>
      <c r="G422" s="60" t="s">
        <v>435</v>
      </c>
      <c r="H422" s="79"/>
      <c r="I422" s="79"/>
      <c r="J422" s="148"/>
      <c r="K422" s="230">
        <f t="shared" si="12"/>
        <v>0</v>
      </c>
    </row>
    <row r="423" spans="1:11" s="81" customFormat="1" x14ac:dyDescent="0.2">
      <c r="A423" s="72"/>
      <c r="B423" s="82" t="s">
        <v>608</v>
      </c>
      <c r="C423" s="155" t="s">
        <v>611</v>
      </c>
      <c r="D423" s="88" t="s">
        <v>134</v>
      </c>
      <c r="E423" s="85" t="s">
        <v>562</v>
      </c>
      <c r="F423" s="89">
        <v>6</v>
      </c>
      <c r="G423" s="60" t="s">
        <v>435</v>
      </c>
      <c r="H423" s="79"/>
      <c r="I423" s="79"/>
      <c r="J423" s="148"/>
      <c r="K423" s="230">
        <f t="shared" si="12"/>
        <v>0</v>
      </c>
    </row>
    <row r="424" spans="1:11" s="81" customFormat="1" x14ac:dyDescent="0.2">
      <c r="A424" s="72"/>
      <c r="B424" s="82" t="s">
        <v>608</v>
      </c>
      <c r="C424" s="155" t="s">
        <v>610</v>
      </c>
      <c r="D424" s="88" t="s">
        <v>124</v>
      </c>
      <c r="E424" s="85" t="s">
        <v>562</v>
      </c>
      <c r="F424" s="89">
        <v>1</v>
      </c>
      <c r="G424" s="60" t="s">
        <v>435</v>
      </c>
      <c r="H424" s="79"/>
      <c r="I424" s="79"/>
      <c r="J424" s="148"/>
      <c r="K424" s="230">
        <f t="shared" si="12"/>
        <v>0</v>
      </c>
    </row>
    <row r="425" spans="1:11" s="81" customFormat="1" x14ac:dyDescent="0.2">
      <c r="A425" s="72"/>
      <c r="B425" s="82" t="s">
        <v>608</v>
      </c>
      <c r="C425" s="155" t="s">
        <v>618</v>
      </c>
      <c r="D425" s="88" t="s">
        <v>369</v>
      </c>
      <c r="E425" s="85" t="s">
        <v>562</v>
      </c>
      <c r="F425" s="89">
        <v>3</v>
      </c>
      <c r="G425" s="60" t="s">
        <v>435</v>
      </c>
      <c r="H425" s="79"/>
      <c r="I425" s="79"/>
      <c r="J425" s="148"/>
      <c r="K425" s="230">
        <f t="shared" si="12"/>
        <v>0</v>
      </c>
    </row>
    <row r="426" spans="1:11" s="81" customFormat="1" x14ac:dyDescent="0.2">
      <c r="A426" s="72"/>
      <c r="B426" s="82" t="s">
        <v>608</v>
      </c>
      <c r="C426" s="155" t="s">
        <v>613</v>
      </c>
      <c r="D426" s="88" t="s">
        <v>135</v>
      </c>
      <c r="E426" s="85" t="s">
        <v>562</v>
      </c>
      <c r="F426" s="89">
        <v>1</v>
      </c>
      <c r="G426" s="60" t="s">
        <v>435</v>
      </c>
      <c r="H426" s="79"/>
      <c r="I426" s="79"/>
      <c r="J426" s="148"/>
      <c r="K426" s="230">
        <f t="shared" si="12"/>
        <v>0</v>
      </c>
    </row>
    <row r="427" spans="1:11" s="81" customFormat="1" x14ac:dyDescent="0.2">
      <c r="A427" s="72"/>
      <c r="B427" s="82" t="s">
        <v>608</v>
      </c>
      <c r="C427" s="155" t="s">
        <v>619</v>
      </c>
      <c r="D427" s="88" t="s">
        <v>77</v>
      </c>
      <c r="E427" s="85" t="s">
        <v>562</v>
      </c>
      <c r="F427" s="89">
        <v>1</v>
      </c>
      <c r="G427" s="60" t="s">
        <v>435</v>
      </c>
      <c r="H427" s="79"/>
      <c r="I427" s="79"/>
      <c r="J427" s="148"/>
      <c r="K427" s="230">
        <f t="shared" si="12"/>
        <v>0</v>
      </c>
    </row>
    <row r="428" spans="1:11" s="81" customFormat="1" x14ac:dyDescent="0.2">
      <c r="A428" s="72"/>
      <c r="B428" s="82" t="s">
        <v>608</v>
      </c>
      <c r="C428" s="155" t="s">
        <v>615</v>
      </c>
      <c r="D428" s="88" t="s">
        <v>125</v>
      </c>
      <c r="E428" s="85" t="s">
        <v>562</v>
      </c>
      <c r="F428" s="89">
        <v>7</v>
      </c>
      <c r="G428" s="60" t="s">
        <v>435</v>
      </c>
      <c r="H428" s="79"/>
      <c r="I428" s="79"/>
      <c r="J428" s="148"/>
      <c r="K428" s="230">
        <f t="shared" si="12"/>
        <v>0</v>
      </c>
    </row>
    <row r="429" spans="1:11" s="81" customFormat="1" x14ac:dyDescent="0.2">
      <c r="A429" s="72"/>
      <c r="B429" s="82" t="s">
        <v>608</v>
      </c>
      <c r="C429" s="155" t="s">
        <v>192</v>
      </c>
      <c r="D429" s="88" t="s">
        <v>193</v>
      </c>
      <c r="E429" s="85" t="s">
        <v>562</v>
      </c>
      <c r="F429" s="89">
        <v>1</v>
      </c>
      <c r="G429" s="60" t="s">
        <v>435</v>
      </c>
      <c r="H429" s="79"/>
      <c r="I429" s="79"/>
      <c r="J429" s="148"/>
      <c r="K429" s="230">
        <f t="shared" si="12"/>
        <v>0</v>
      </c>
    </row>
    <row r="430" spans="1:11" s="81" customFormat="1" ht="25.5" x14ac:dyDescent="0.2">
      <c r="A430" s="72"/>
      <c r="B430" s="82" t="s">
        <v>608</v>
      </c>
      <c r="C430" s="155" t="s">
        <v>232</v>
      </c>
      <c r="D430" s="88" t="s">
        <v>233</v>
      </c>
      <c r="E430" s="85" t="s">
        <v>562</v>
      </c>
      <c r="F430" s="89">
        <v>7</v>
      </c>
      <c r="G430" s="60" t="s">
        <v>435</v>
      </c>
      <c r="H430" s="79"/>
      <c r="I430" s="79"/>
      <c r="J430" s="148"/>
      <c r="K430" s="230">
        <f t="shared" si="12"/>
        <v>0</v>
      </c>
    </row>
    <row r="431" spans="1:11" s="81" customFormat="1" ht="25.5" x14ac:dyDescent="0.2">
      <c r="A431" s="72"/>
      <c r="B431" s="82" t="s">
        <v>608</v>
      </c>
      <c r="C431" s="155" t="s">
        <v>260</v>
      </c>
      <c r="D431" s="88" t="s">
        <v>261</v>
      </c>
      <c r="E431" s="85" t="s">
        <v>562</v>
      </c>
      <c r="F431" s="89">
        <v>2</v>
      </c>
      <c r="G431" s="60" t="s">
        <v>435</v>
      </c>
      <c r="H431" s="79"/>
      <c r="I431" s="79"/>
      <c r="J431" s="148"/>
      <c r="K431" s="230">
        <f t="shared" si="12"/>
        <v>0</v>
      </c>
    </row>
    <row r="432" spans="1:11" s="81" customFormat="1" x14ac:dyDescent="0.2">
      <c r="A432" s="72"/>
      <c r="B432" s="82" t="s">
        <v>608</v>
      </c>
      <c r="C432" s="155" t="s">
        <v>586</v>
      </c>
      <c r="D432" s="88" t="s">
        <v>94</v>
      </c>
      <c r="E432" s="85" t="s">
        <v>562</v>
      </c>
      <c r="F432" s="89">
        <v>1</v>
      </c>
      <c r="G432" s="60" t="s">
        <v>435</v>
      </c>
      <c r="H432" s="79"/>
      <c r="I432" s="79"/>
      <c r="J432" s="148"/>
      <c r="K432" s="230">
        <f t="shared" si="12"/>
        <v>0</v>
      </c>
    </row>
    <row r="433" spans="1:11" s="81" customFormat="1" x14ac:dyDescent="0.2">
      <c r="A433" s="72"/>
      <c r="B433" s="82" t="s">
        <v>608</v>
      </c>
      <c r="C433" s="155" t="s">
        <v>147</v>
      </c>
      <c r="D433" s="88" t="s">
        <v>148</v>
      </c>
      <c r="E433" s="85" t="s">
        <v>562</v>
      </c>
      <c r="F433" s="89">
        <v>2</v>
      </c>
      <c r="G433" s="60" t="s">
        <v>435</v>
      </c>
      <c r="H433" s="79"/>
      <c r="I433" s="79"/>
      <c r="J433" s="148"/>
      <c r="K433" s="230">
        <f t="shared" si="12"/>
        <v>0</v>
      </c>
    </row>
    <row r="434" spans="1:11" s="81" customFormat="1" x14ac:dyDescent="0.2">
      <c r="A434" s="72"/>
      <c r="B434" s="82" t="s">
        <v>608</v>
      </c>
      <c r="C434" s="155" t="s">
        <v>95</v>
      </c>
      <c r="D434" s="88" t="s">
        <v>96</v>
      </c>
      <c r="E434" s="85" t="s">
        <v>562</v>
      </c>
      <c r="F434" s="89">
        <v>2</v>
      </c>
      <c r="G434" s="60" t="s">
        <v>435</v>
      </c>
      <c r="H434" s="79"/>
      <c r="I434" s="79"/>
      <c r="J434" s="148"/>
      <c r="K434" s="230">
        <f t="shared" si="12"/>
        <v>0</v>
      </c>
    </row>
    <row r="435" spans="1:11" s="81" customFormat="1" x14ac:dyDescent="0.2">
      <c r="A435" s="72"/>
      <c r="B435" s="82" t="s">
        <v>608</v>
      </c>
      <c r="C435" s="155" t="s">
        <v>102</v>
      </c>
      <c r="D435" s="88" t="s">
        <v>103</v>
      </c>
      <c r="E435" s="85" t="s">
        <v>562</v>
      </c>
      <c r="F435" s="89">
        <v>1</v>
      </c>
      <c r="G435" s="60" t="s">
        <v>435</v>
      </c>
      <c r="H435" s="79"/>
      <c r="I435" s="79"/>
      <c r="J435" s="148"/>
      <c r="K435" s="230">
        <f t="shared" si="12"/>
        <v>0</v>
      </c>
    </row>
    <row r="436" spans="1:11" s="81" customFormat="1" x14ac:dyDescent="0.2">
      <c r="A436" s="72"/>
      <c r="B436" s="82" t="s">
        <v>608</v>
      </c>
      <c r="C436" s="155" t="s">
        <v>95</v>
      </c>
      <c r="D436" s="88" t="s">
        <v>161</v>
      </c>
      <c r="E436" s="85" t="s">
        <v>562</v>
      </c>
      <c r="F436" s="89">
        <v>2</v>
      </c>
      <c r="G436" s="60" t="s">
        <v>435</v>
      </c>
      <c r="H436" s="79"/>
      <c r="I436" s="79"/>
      <c r="J436" s="148"/>
      <c r="K436" s="230">
        <f t="shared" si="12"/>
        <v>0</v>
      </c>
    </row>
    <row r="437" spans="1:11" s="81" customFormat="1" x14ac:dyDescent="0.2">
      <c r="A437" s="72"/>
      <c r="B437" s="82" t="s">
        <v>608</v>
      </c>
      <c r="C437" s="155" t="s">
        <v>102</v>
      </c>
      <c r="D437" s="88" t="s">
        <v>160</v>
      </c>
      <c r="E437" s="85" t="s">
        <v>562</v>
      </c>
      <c r="F437" s="89">
        <v>1</v>
      </c>
      <c r="G437" s="60" t="s">
        <v>435</v>
      </c>
      <c r="H437" s="79"/>
      <c r="I437" s="79"/>
      <c r="J437" s="148"/>
      <c r="K437" s="230">
        <f t="shared" si="12"/>
        <v>0</v>
      </c>
    </row>
    <row r="438" spans="1:11" s="81" customFormat="1" x14ac:dyDescent="0.2">
      <c r="A438" s="72"/>
      <c r="B438" s="82" t="s">
        <v>608</v>
      </c>
      <c r="C438" s="155" t="s">
        <v>149</v>
      </c>
      <c r="D438" s="88" t="s">
        <v>150</v>
      </c>
      <c r="E438" s="85" t="s">
        <v>562</v>
      </c>
      <c r="F438" s="89">
        <v>2</v>
      </c>
      <c r="G438" s="60" t="s">
        <v>435</v>
      </c>
      <c r="H438" s="79"/>
      <c r="I438" s="79"/>
      <c r="J438" s="148"/>
      <c r="K438" s="230">
        <f t="shared" si="12"/>
        <v>0</v>
      </c>
    </row>
    <row r="439" spans="1:11" s="81" customFormat="1" x14ac:dyDescent="0.2">
      <c r="A439" s="72"/>
      <c r="B439" s="82" t="s">
        <v>608</v>
      </c>
      <c r="C439" s="155" t="s">
        <v>158</v>
      </c>
      <c r="D439" s="88" t="s">
        <v>159</v>
      </c>
      <c r="E439" s="85" t="s">
        <v>562</v>
      </c>
      <c r="F439" s="89">
        <v>1</v>
      </c>
      <c r="G439" s="60" t="s">
        <v>435</v>
      </c>
      <c r="H439" s="79"/>
      <c r="I439" s="79"/>
      <c r="J439" s="148"/>
      <c r="K439" s="230">
        <f t="shared" si="12"/>
        <v>0</v>
      </c>
    </row>
    <row r="440" spans="1:11" s="81" customFormat="1" ht="25.5" x14ac:dyDescent="0.2">
      <c r="A440" s="72"/>
      <c r="B440" s="82" t="s">
        <v>608</v>
      </c>
      <c r="C440" s="155" t="s">
        <v>156</v>
      </c>
      <c r="D440" s="88" t="s">
        <v>157</v>
      </c>
      <c r="E440" s="85" t="s">
        <v>562</v>
      </c>
      <c r="F440" s="89">
        <v>1</v>
      </c>
      <c r="G440" s="60" t="s">
        <v>435</v>
      </c>
      <c r="H440" s="79"/>
      <c r="I440" s="79"/>
      <c r="J440" s="148"/>
      <c r="K440" s="230">
        <f t="shared" si="12"/>
        <v>0</v>
      </c>
    </row>
    <row r="441" spans="1:11" s="81" customFormat="1" ht="25.5" x14ac:dyDescent="0.2">
      <c r="A441" s="72"/>
      <c r="B441" s="82" t="s">
        <v>608</v>
      </c>
      <c r="C441" s="155" t="s">
        <v>253</v>
      </c>
      <c r="D441" s="88" t="s">
        <v>254</v>
      </c>
      <c r="E441" s="85" t="s">
        <v>562</v>
      </c>
      <c r="F441" s="89">
        <v>4</v>
      </c>
      <c r="G441" s="60" t="s">
        <v>435</v>
      </c>
      <c r="H441" s="79"/>
      <c r="I441" s="79"/>
      <c r="J441" s="148"/>
      <c r="K441" s="230">
        <f t="shared" si="12"/>
        <v>0</v>
      </c>
    </row>
    <row r="442" spans="1:11" s="81" customFormat="1" ht="25.5" x14ac:dyDescent="0.2">
      <c r="A442" s="72"/>
      <c r="B442" s="82" t="s">
        <v>608</v>
      </c>
      <c r="C442" s="155" t="s">
        <v>374</v>
      </c>
      <c r="D442" s="88" t="s">
        <v>375</v>
      </c>
      <c r="E442" s="85" t="s">
        <v>562</v>
      </c>
      <c r="F442" s="89">
        <v>5</v>
      </c>
      <c r="G442" s="60" t="s">
        <v>435</v>
      </c>
      <c r="H442" s="79"/>
      <c r="I442" s="79"/>
      <c r="J442" s="148"/>
      <c r="K442" s="230">
        <f t="shared" si="12"/>
        <v>0</v>
      </c>
    </row>
    <row r="443" spans="1:11" s="81" customFormat="1" ht="25.5" x14ac:dyDescent="0.2">
      <c r="A443" s="72"/>
      <c r="B443" s="82" t="s">
        <v>608</v>
      </c>
      <c r="C443" s="155" t="s">
        <v>380</v>
      </c>
      <c r="D443" s="88" t="s">
        <v>381</v>
      </c>
      <c r="E443" s="85" t="s">
        <v>562</v>
      </c>
      <c r="F443" s="89">
        <v>1</v>
      </c>
      <c r="G443" s="60" t="s">
        <v>435</v>
      </c>
      <c r="H443" s="79"/>
      <c r="I443" s="79"/>
      <c r="J443" s="148"/>
      <c r="K443" s="230">
        <f t="shared" si="12"/>
        <v>0</v>
      </c>
    </row>
    <row r="444" spans="1:11" s="81" customFormat="1" ht="25.5" x14ac:dyDescent="0.2">
      <c r="A444" s="72"/>
      <c r="B444" s="82" t="s">
        <v>608</v>
      </c>
      <c r="C444" s="155" t="s">
        <v>267</v>
      </c>
      <c r="D444" s="88" t="s">
        <v>268</v>
      </c>
      <c r="E444" s="85" t="s">
        <v>562</v>
      </c>
      <c r="F444" s="89">
        <v>1</v>
      </c>
      <c r="G444" s="60" t="s">
        <v>435</v>
      </c>
      <c r="H444" s="79"/>
      <c r="I444" s="79"/>
      <c r="J444" s="148"/>
      <c r="K444" s="230">
        <f t="shared" si="12"/>
        <v>0</v>
      </c>
    </row>
    <row r="445" spans="1:11" s="81" customFormat="1" x14ac:dyDescent="0.2">
      <c r="A445" s="72"/>
      <c r="B445" s="82" t="s">
        <v>608</v>
      </c>
      <c r="C445" s="155" t="s">
        <v>121</v>
      </c>
      <c r="D445" s="88" t="s">
        <v>122</v>
      </c>
      <c r="E445" s="85" t="s">
        <v>562</v>
      </c>
      <c r="F445" s="89">
        <v>1</v>
      </c>
      <c r="G445" s="60" t="s">
        <v>435</v>
      </c>
      <c r="H445" s="79"/>
      <c r="I445" s="79"/>
      <c r="J445" s="148"/>
      <c r="K445" s="230">
        <f t="shared" si="12"/>
        <v>0</v>
      </c>
    </row>
    <row r="446" spans="1:11" s="81" customFormat="1" x14ac:dyDescent="0.2">
      <c r="A446" s="72"/>
      <c r="B446" s="82" t="s">
        <v>608</v>
      </c>
      <c r="C446" s="155" t="s">
        <v>119</v>
      </c>
      <c r="D446" s="88" t="s">
        <v>120</v>
      </c>
      <c r="E446" s="85" t="s">
        <v>562</v>
      </c>
      <c r="F446" s="89">
        <v>1</v>
      </c>
      <c r="G446" s="60" t="s">
        <v>435</v>
      </c>
      <c r="H446" s="79"/>
      <c r="I446" s="79"/>
      <c r="J446" s="148"/>
      <c r="K446" s="230">
        <f t="shared" si="12"/>
        <v>0</v>
      </c>
    </row>
    <row r="447" spans="1:11" s="81" customFormat="1" x14ac:dyDescent="0.2">
      <c r="A447" s="72"/>
      <c r="B447" s="82" t="s">
        <v>608</v>
      </c>
      <c r="C447" s="155" t="s">
        <v>240</v>
      </c>
      <c r="D447" s="88" t="s">
        <v>241</v>
      </c>
      <c r="E447" s="85" t="s">
        <v>562</v>
      </c>
      <c r="F447" s="89">
        <v>4</v>
      </c>
      <c r="G447" s="60" t="s">
        <v>435</v>
      </c>
      <c r="H447" s="79"/>
      <c r="I447" s="79"/>
      <c r="J447" s="148"/>
      <c r="K447" s="230">
        <f t="shared" si="12"/>
        <v>0</v>
      </c>
    </row>
    <row r="448" spans="1:11" s="81" customFormat="1" x14ac:dyDescent="0.2">
      <c r="A448" s="72"/>
      <c r="B448" s="82" t="s">
        <v>608</v>
      </c>
      <c r="C448" s="155" t="s">
        <v>286</v>
      </c>
      <c r="D448" s="88" t="s">
        <v>287</v>
      </c>
      <c r="E448" s="85" t="s">
        <v>562</v>
      </c>
      <c r="F448" s="89">
        <v>1</v>
      </c>
      <c r="G448" s="60" t="s">
        <v>435</v>
      </c>
      <c r="H448" s="79"/>
      <c r="I448" s="79"/>
      <c r="J448" s="148"/>
      <c r="K448" s="230">
        <f t="shared" si="12"/>
        <v>0</v>
      </c>
    </row>
    <row r="449" spans="1:11" s="81" customFormat="1" x14ac:dyDescent="0.2">
      <c r="A449" s="72"/>
      <c r="B449" s="82" t="s">
        <v>608</v>
      </c>
      <c r="C449" s="155" t="s">
        <v>296</v>
      </c>
      <c r="D449" s="88" t="s">
        <v>297</v>
      </c>
      <c r="E449" s="85" t="s">
        <v>562</v>
      </c>
      <c r="F449" s="89">
        <v>4</v>
      </c>
      <c r="G449" s="60" t="s">
        <v>435</v>
      </c>
      <c r="H449" s="79"/>
      <c r="I449" s="79"/>
      <c r="J449" s="148"/>
      <c r="K449" s="230">
        <f t="shared" si="12"/>
        <v>0</v>
      </c>
    </row>
    <row r="450" spans="1:11" s="81" customFormat="1" x14ac:dyDescent="0.2">
      <c r="A450" s="72"/>
      <c r="B450" s="82" t="s">
        <v>608</v>
      </c>
      <c r="C450" s="155" t="s">
        <v>623</v>
      </c>
      <c r="D450" s="88" t="s">
        <v>582</v>
      </c>
      <c r="E450" s="85" t="s">
        <v>583</v>
      </c>
      <c r="F450" s="89">
        <v>6</v>
      </c>
      <c r="G450" s="60" t="s">
        <v>435</v>
      </c>
      <c r="H450" s="79"/>
      <c r="I450" s="79"/>
      <c r="J450" s="148"/>
      <c r="K450" s="230">
        <f t="shared" si="12"/>
        <v>0</v>
      </c>
    </row>
    <row r="451" spans="1:11" s="81" customFormat="1" x14ac:dyDescent="0.2">
      <c r="A451" s="72"/>
      <c r="B451" s="82" t="s">
        <v>608</v>
      </c>
      <c r="C451" s="155" t="s">
        <v>73</v>
      </c>
      <c r="D451" s="88" t="s">
        <v>181</v>
      </c>
      <c r="E451" s="85" t="s">
        <v>412</v>
      </c>
      <c r="F451" s="89">
        <v>3</v>
      </c>
      <c r="G451" s="60" t="s">
        <v>435</v>
      </c>
      <c r="H451" s="79"/>
      <c r="I451" s="79"/>
      <c r="J451" s="148"/>
      <c r="K451" s="230">
        <f t="shared" si="12"/>
        <v>0</v>
      </c>
    </row>
    <row r="452" spans="1:11" s="81" customFormat="1" x14ac:dyDescent="0.2">
      <c r="A452" s="72"/>
      <c r="B452" s="82" t="s">
        <v>608</v>
      </c>
      <c r="C452" s="155" t="s">
        <v>325</v>
      </c>
      <c r="D452" s="88" t="s">
        <v>326</v>
      </c>
      <c r="E452" s="85" t="s">
        <v>412</v>
      </c>
      <c r="F452" s="89">
        <v>3</v>
      </c>
      <c r="G452" s="60" t="s">
        <v>435</v>
      </c>
      <c r="H452" s="79"/>
      <c r="I452" s="79"/>
      <c r="J452" s="148"/>
      <c r="K452" s="230">
        <f t="shared" si="12"/>
        <v>0</v>
      </c>
    </row>
    <row r="453" spans="1:11" s="81" customFormat="1" x14ac:dyDescent="0.2">
      <c r="A453" s="72"/>
      <c r="B453" s="82" t="s">
        <v>608</v>
      </c>
      <c r="C453" s="155" t="s">
        <v>325</v>
      </c>
      <c r="D453" s="88" t="s">
        <v>339</v>
      </c>
      <c r="E453" s="85" t="s">
        <v>412</v>
      </c>
      <c r="F453" s="89">
        <v>6</v>
      </c>
      <c r="G453" s="60" t="s">
        <v>435</v>
      </c>
      <c r="H453" s="79"/>
      <c r="I453" s="79"/>
      <c r="J453" s="148"/>
      <c r="K453" s="230">
        <f t="shared" si="12"/>
        <v>0</v>
      </c>
    </row>
    <row r="454" spans="1:11" s="81" customFormat="1" x14ac:dyDescent="0.2">
      <c r="A454" s="72"/>
      <c r="B454" s="82" t="s">
        <v>608</v>
      </c>
      <c r="C454" s="155" t="s">
        <v>584</v>
      </c>
      <c r="D454" s="88" t="s">
        <v>152</v>
      </c>
      <c r="E454" s="85" t="s">
        <v>153</v>
      </c>
      <c r="F454" s="89">
        <v>2</v>
      </c>
      <c r="G454" s="60" t="s">
        <v>435</v>
      </c>
      <c r="H454" s="79"/>
      <c r="I454" s="79"/>
      <c r="J454" s="148"/>
      <c r="K454" s="230">
        <f t="shared" si="12"/>
        <v>0</v>
      </c>
    </row>
    <row r="455" spans="1:11" s="81" customFormat="1" x14ac:dyDescent="0.2">
      <c r="A455" s="72"/>
      <c r="B455" s="82" t="s">
        <v>608</v>
      </c>
      <c r="C455" s="155" t="s">
        <v>151</v>
      </c>
      <c r="D455" s="88" t="s">
        <v>152</v>
      </c>
      <c r="E455" s="85" t="s">
        <v>153</v>
      </c>
      <c r="F455" s="89">
        <v>28</v>
      </c>
      <c r="G455" s="60" t="s">
        <v>435</v>
      </c>
      <c r="H455" s="79"/>
      <c r="I455" s="79"/>
      <c r="J455" s="148"/>
      <c r="K455" s="230">
        <f t="shared" si="12"/>
        <v>0</v>
      </c>
    </row>
    <row r="456" spans="1:11" s="81" customFormat="1" x14ac:dyDescent="0.2">
      <c r="A456" s="72"/>
      <c r="B456" s="82" t="s">
        <v>608</v>
      </c>
      <c r="C456" s="155" t="s">
        <v>154</v>
      </c>
      <c r="D456" s="88" t="s">
        <v>155</v>
      </c>
      <c r="E456" s="85" t="s">
        <v>153</v>
      </c>
      <c r="F456" s="89">
        <v>30</v>
      </c>
      <c r="G456" s="60" t="s">
        <v>435</v>
      </c>
      <c r="H456" s="79"/>
      <c r="I456" s="79"/>
      <c r="J456" s="148"/>
      <c r="K456" s="230">
        <f t="shared" si="12"/>
        <v>0</v>
      </c>
    </row>
    <row r="457" spans="1:11" s="81" customFormat="1" x14ac:dyDescent="0.2">
      <c r="A457" s="72"/>
      <c r="B457" s="82" t="s">
        <v>608</v>
      </c>
      <c r="C457" s="155" t="s">
        <v>309</v>
      </c>
      <c r="D457" s="88" t="s">
        <v>310</v>
      </c>
      <c r="E457" s="85" t="s">
        <v>176</v>
      </c>
      <c r="F457" s="89">
        <v>1</v>
      </c>
      <c r="G457" s="60" t="s">
        <v>435</v>
      </c>
      <c r="H457" s="79"/>
      <c r="I457" s="79"/>
      <c r="J457" s="148"/>
      <c r="K457" s="230">
        <f t="shared" si="12"/>
        <v>0</v>
      </c>
    </row>
    <row r="458" spans="1:11" s="81" customFormat="1" ht="25.5" x14ac:dyDescent="0.2">
      <c r="A458" s="72"/>
      <c r="B458" s="82" t="s">
        <v>608</v>
      </c>
      <c r="C458" s="155" t="s">
        <v>313</v>
      </c>
      <c r="D458" s="88" t="s">
        <v>314</v>
      </c>
      <c r="E458" s="85" t="s">
        <v>176</v>
      </c>
      <c r="F458" s="89">
        <v>1</v>
      </c>
      <c r="G458" s="60" t="s">
        <v>435</v>
      </c>
      <c r="H458" s="79"/>
      <c r="I458" s="79"/>
      <c r="J458" s="148"/>
      <c r="K458" s="230">
        <f t="shared" si="12"/>
        <v>0</v>
      </c>
    </row>
    <row r="459" spans="1:11" s="81" customFormat="1" x14ac:dyDescent="0.2">
      <c r="A459" s="72"/>
      <c r="B459" s="82" t="s">
        <v>608</v>
      </c>
      <c r="C459" s="155" t="s">
        <v>298</v>
      </c>
      <c r="D459" s="88" t="s">
        <v>597</v>
      </c>
      <c r="E459" s="85" t="s">
        <v>176</v>
      </c>
      <c r="F459" s="89">
        <v>1</v>
      </c>
      <c r="G459" s="60" t="s">
        <v>435</v>
      </c>
      <c r="H459" s="79"/>
      <c r="I459" s="79"/>
      <c r="J459" s="148"/>
      <c r="K459" s="230">
        <f t="shared" si="12"/>
        <v>0</v>
      </c>
    </row>
    <row r="460" spans="1:11" s="81" customFormat="1" x14ac:dyDescent="0.2">
      <c r="A460" s="72"/>
      <c r="B460" s="82" t="s">
        <v>608</v>
      </c>
      <c r="C460" s="155" t="s">
        <v>366</v>
      </c>
      <c r="D460" s="88" t="s">
        <v>367</v>
      </c>
      <c r="E460" s="85" t="s">
        <v>176</v>
      </c>
      <c r="F460" s="89">
        <v>2</v>
      </c>
      <c r="G460" s="60" t="s">
        <v>435</v>
      </c>
      <c r="H460" s="79"/>
      <c r="I460" s="79"/>
      <c r="J460" s="148"/>
      <c r="K460" s="230">
        <f t="shared" si="12"/>
        <v>0</v>
      </c>
    </row>
    <row r="461" spans="1:11" s="81" customFormat="1" x14ac:dyDescent="0.2">
      <c r="A461" s="72"/>
      <c r="B461" s="82" t="s">
        <v>608</v>
      </c>
      <c r="C461" s="155" t="s">
        <v>364</v>
      </c>
      <c r="D461" s="88" t="s">
        <v>365</v>
      </c>
      <c r="E461" s="85" t="s">
        <v>176</v>
      </c>
      <c r="F461" s="89">
        <v>1</v>
      </c>
      <c r="G461" s="60" t="s">
        <v>435</v>
      </c>
      <c r="H461" s="79"/>
      <c r="I461" s="79"/>
      <c r="J461" s="148"/>
      <c r="K461" s="230">
        <f t="shared" si="12"/>
        <v>0</v>
      </c>
    </row>
    <row r="462" spans="1:11" s="81" customFormat="1" x14ac:dyDescent="0.2">
      <c r="A462" s="72"/>
      <c r="B462" s="82" t="s">
        <v>608</v>
      </c>
      <c r="C462" s="155" t="s">
        <v>300</v>
      </c>
      <c r="D462" s="88" t="s">
        <v>301</v>
      </c>
      <c r="E462" s="85" t="s">
        <v>176</v>
      </c>
      <c r="F462" s="89">
        <v>1</v>
      </c>
      <c r="G462" s="60" t="s">
        <v>435</v>
      </c>
      <c r="H462" s="79"/>
      <c r="I462" s="79"/>
      <c r="J462" s="148"/>
      <c r="K462" s="230">
        <f t="shared" si="12"/>
        <v>0</v>
      </c>
    </row>
    <row r="463" spans="1:11" s="81" customFormat="1" x14ac:dyDescent="0.2">
      <c r="A463" s="72"/>
      <c r="B463" s="82" t="s">
        <v>608</v>
      </c>
      <c r="C463" s="155" t="s">
        <v>307</v>
      </c>
      <c r="D463" s="88" t="s">
        <v>308</v>
      </c>
      <c r="E463" s="85" t="s">
        <v>176</v>
      </c>
      <c r="F463" s="89">
        <v>1</v>
      </c>
      <c r="G463" s="60" t="s">
        <v>435</v>
      </c>
      <c r="H463" s="79"/>
      <c r="I463" s="79"/>
      <c r="J463" s="148"/>
      <c r="K463" s="230">
        <f t="shared" si="12"/>
        <v>0</v>
      </c>
    </row>
    <row r="464" spans="1:11" s="81" customFormat="1" x14ac:dyDescent="0.2">
      <c r="A464" s="72"/>
      <c r="B464" s="82" t="s">
        <v>608</v>
      </c>
      <c r="C464" s="155" t="s">
        <v>311</v>
      </c>
      <c r="D464" s="88" t="s">
        <v>312</v>
      </c>
      <c r="E464" s="85" t="s">
        <v>176</v>
      </c>
      <c r="F464" s="89">
        <v>5</v>
      </c>
      <c r="G464" s="60" t="s">
        <v>435</v>
      </c>
      <c r="H464" s="79"/>
      <c r="I464" s="79"/>
      <c r="J464" s="148"/>
      <c r="K464" s="230">
        <f t="shared" si="12"/>
        <v>0</v>
      </c>
    </row>
    <row r="465" spans="1:11" s="81" customFormat="1" x14ac:dyDescent="0.2">
      <c r="A465" s="72"/>
      <c r="B465" s="82" t="s">
        <v>608</v>
      </c>
      <c r="C465" s="155" t="s">
        <v>317</v>
      </c>
      <c r="D465" s="88" t="s">
        <v>318</v>
      </c>
      <c r="E465" s="85" t="s">
        <v>176</v>
      </c>
      <c r="F465" s="89">
        <v>2</v>
      </c>
      <c r="G465" s="60" t="s">
        <v>435</v>
      </c>
      <c r="H465" s="79"/>
      <c r="I465" s="79"/>
      <c r="J465" s="148"/>
      <c r="K465" s="230">
        <f t="shared" si="12"/>
        <v>0</v>
      </c>
    </row>
    <row r="466" spans="1:11" s="81" customFormat="1" x14ac:dyDescent="0.2">
      <c r="A466" s="72"/>
      <c r="B466" s="82" t="s">
        <v>608</v>
      </c>
      <c r="C466" s="155" t="s">
        <v>387</v>
      </c>
      <c r="D466" s="88" t="s">
        <v>388</v>
      </c>
      <c r="E466" s="85" t="s">
        <v>564</v>
      </c>
      <c r="F466" s="89">
        <v>1</v>
      </c>
      <c r="G466" s="60" t="s">
        <v>435</v>
      </c>
      <c r="H466" s="79"/>
      <c r="I466" s="79"/>
      <c r="J466" s="148"/>
      <c r="K466" s="230">
        <f t="shared" si="12"/>
        <v>0</v>
      </c>
    </row>
    <row r="467" spans="1:11" s="81" customFormat="1" x14ac:dyDescent="0.2">
      <c r="A467" s="72"/>
      <c r="B467" s="82" t="s">
        <v>608</v>
      </c>
      <c r="C467" s="155" t="s">
        <v>385</v>
      </c>
      <c r="D467" s="88" t="s">
        <v>386</v>
      </c>
      <c r="E467" s="85" t="s">
        <v>564</v>
      </c>
      <c r="F467" s="89">
        <v>1</v>
      </c>
      <c r="G467" s="60" t="s">
        <v>435</v>
      </c>
      <c r="H467" s="79"/>
      <c r="I467" s="79"/>
      <c r="J467" s="148"/>
      <c r="K467" s="230">
        <f t="shared" si="12"/>
        <v>0</v>
      </c>
    </row>
    <row r="468" spans="1:11" s="81" customFormat="1" x14ac:dyDescent="0.2">
      <c r="A468" s="72"/>
      <c r="B468" s="82" t="s">
        <v>608</v>
      </c>
      <c r="C468" s="155" t="s">
        <v>624</v>
      </c>
      <c r="D468" s="88" t="s">
        <v>304</v>
      </c>
      <c r="E468" s="85" t="s">
        <v>305</v>
      </c>
      <c r="F468" s="89">
        <v>2</v>
      </c>
      <c r="G468" s="60" t="s">
        <v>435</v>
      </c>
      <c r="H468" s="79"/>
      <c r="I468" s="79"/>
      <c r="J468" s="148"/>
      <c r="K468" s="230">
        <f t="shared" si="12"/>
        <v>0</v>
      </c>
    </row>
    <row r="469" spans="1:11" s="81" customFormat="1" x14ac:dyDescent="0.2">
      <c r="A469" s="72"/>
      <c r="B469" s="82" t="s">
        <v>608</v>
      </c>
      <c r="C469" s="155" t="s">
        <v>131</v>
      </c>
      <c r="D469" s="88" t="s">
        <v>132</v>
      </c>
      <c r="E469" s="85" t="s">
        <v>133</v>
      </c>
      <c r="F469" s="89">
        <v>1</v>
      </c>
      <c r="G469" s="60" t="s">
        <v>435</v>
      </c>
      <c r="H469" s="79"/>
      <c r="I469" s="79"/>
      <c r="J469" s="148"/>
      <c r="K469" s="230">
        <f t="shared" si="12"/>
        <v>0</v>
      </c>
    </row>
    <row r="470" spans="1:11" s="81" customFormat="1" x14ac:dyDescent="0.2">
      <c r="A470" s="72"/>
      <c r="B470" s="82" t="s">
        <v>608</v>
      </c>
      <c r="C470" s="155" t="s">
        <v>243</v>
      </c>
      <c r="D470" s="88" t="s">
        <v>244</v>
      </c>
      <c r="E470" s="85" t="s">
        <v>3</v>
      </c>
      <c r="F470" s="89">
        <v>3</v>
      </c>
      <c r="G470" s="60" t="s">
        <v>435</v>
      </c>
      <c r="H470" s="79"/>
      <c r="I470" s="79"/>
      <c r="J470" s="148"/>
      <c r="K470" s="230">
        <f t="shared" si="12"/>
        <v>0</v>
      </c>
    </row>
    <row r="471" spans="1:11" s="81" customFormat="1" x14ac:dyDescent="0.2">
      <c r="A471" s="72"/>
      <c r="B471" s="82" t="s">
        <v>608</v>
      </c>
      <c r="C471" s="155" t="s">
        <v>245</v>
      </c>
      <c r="D471" s="88" t="s">
        <v>246</v>
      </c>
      <c r="E471" s="85" t="s">
        <v>3</v>
      </c>
      <c r="F471" s="89">
        <v>3</v>
      </c>
      <c r="G471" s="60" t="s">
        <v>435</v>
      </c>
      <c r="H471" s="79"/>
      <c r="I471" s="79"/>
      <c r="J471" s="148"/>
      <c r="K471" s="230">
        <f t="shared" si="12"/>
        <v>0</v>
      </c>
    </row>
    <row r="472" spans="1:11" s="81" customFormat="1" ht="25.5" x14ac:dyDescent="0.2">
      <c r="A472" s="72"/>
      <c r="B472" s="82" t="s">
        <v>608</v>
      </c>
      <c r="C472" s="155" t="s">
        <v>249</v>
      </c>
      <c r="D472" s="88" t="s">
        <v>250</v>
      </c>
      <c r="E472" s="85" t="s">
        <v>3</v>
      </c>
      <c r="F472" s="89">
        <v>3</v>
      </c>
      <c r="G472" s="60" t="s">
        <v>435</v>
      </c>
      <c r="H472" s="79"/>
      <c r="I472" s="79"/>
      <c r="J472" s="148"/>
      <c r="K472" s="230">
        <f t="shared" si="12"/>
        <v>0</v>
      </c>
    </row>
    <row r="473" spans="1:11" s="81" customFormat="1" x14ac:dyDescent="0.2">
      <c r="A473" s="72"/>
      <c r="B473" s="82" t="s">
        <v>608</v>
      </c>
      <c r="C473" s="155" t="s">
        <v>247</v>
      </c>
      <c r="D473" s="88" t="s">
        <v>248</v>
      </c>
      <c r="E473" s="85" t="s">
        <v>3</v>
      </c>
      <c r="F473" s="89">
        <v>3</v>
      </c>
      <c r="G473" s="60" t="s">
        <v>435</v>
      </c>
      <c r="H473" s="79"/>
      <c r="I473" s="79"/>
      <c r="J473" s="148"/>
      <c r="K473" s="230">
        <f t="shared" si="12"/>
        <v>0</v>
      </c>
    </row>
    <row r="474" spans="1:11" s="81" customFormat="1" x14ac:dyDescent="0.2">
      <c r="A474" s="72"/>
      <c r="B474" s="82" t="s">
        <v>608</v>
      </c>
      <c r="C474" s="155" t="s">
        <v>65</v>
      </c>
      <c r="D474" s="88" t="s">
        <v>66</v>
      </c>
      <c r="E474" s="85" t="s">
        <v>3</v>
      </c>
      <c r="F474" s="89">
        <v>5</v>
      </c>
      <c r="G474" s="60" t="s">
        <v>435</v>
      </c>
      <c r="H474" s="79"/>
      <c r="I474" s="79"/>
      <c r="J474" s="148"/>
      <c r="K474" s="230">
        <f t="shared" si="12"/>
        <v>0</v>
      </c>
    </row>
    <row r="475" spans="1:11" s="81" customFormat="1" x14ac:dyDescent="0.2">
      <c r="A475" s="72"/>
      <c r="B475" s="82" t="s">
        <v>608</v>
      </c>
      <c r="C475" s="155" t="s">
        <v>64</v>
      </c>
      <c r="D475" s="88" t="s">
        <v>15</v>
      </c>
      <c r="E475" s="85" t="s">
        <v>3</v>
      </c>
      <c r="F475" s="89">
        <v>2</v>
      </c>
      <c r="G475" s="60" t="s">
        <v>435</v>
      </c>
      <c r="H475" s="79"/>
      <c r="I475" s="79"/>
      <c r="J475" s="148"/>
      <c r="K475" s="230">
        <f t="shared" si="12"/>
        <v>0</v>
      </c>
    </row>
    <row r="476" spans="1:11" s="81" customFormat="1" x14ac:dyDescent="0.2">
      <c r="A476" s="72"/>
      <c r="B476" s="82" t="s">
        <v>608</v>
      </c>
      <c r="C476" s="155" t="s">
        <v>47</v>
      </c>
      <c r="D476" s="88" t="s">
        <v>48</v>
      </c>
      <c r="E476" s="85" t="s">
        <v>3</v>
      </c>
      <c r="F476" s="89">
        <v>3</v>
      </c>
      <c r="G476" s="60" t="s">
        <v>435</v>
      </c>
      <c r="H476" s="79"/>
      <c r="I476" s="79"/>
      <c r="J476" s="148"/>
      <c r="K476" s="230">
        <f t="shared" si="12"/>
        <v>0</v>
      </c>
    </row>
    <row r="477" spans="1:11" s="81" customFormat="1" ht="25.5" x14ac:dyDescent="0.2">
      <c r="A477" s="72"/>
      <c r="B477" s="82" t="s">
        <v>608</v>
      </c>
      <c r="C477" s="155" t="s">
        <v>52</v>
      </c>
      <c r="D477" s="88" t="s">
        <v>53</v>
      </c>
      <c r="E477" s="85" t="s">
        <v>3</v>
      </c>
      <c r="F477" s="89">
        <v>1</v>
      </c>
      <c r="G477" s="60" t="s">
        <v>435</v>
      </c>
      <c r="H477" s="79"/>
      <c r="I477" s="79"/>
      <c r="J477" s="148"/>
      <c r="K477" s="230">
        <f t="shared" si="12"/>
        <v>0</v>
      </c>
    </row>
    <row r="478" spans="1:11" s="81" customFormat="1" ht="25.5" x14ac:dyDescent="0.2">
      <c r="A478" s="72"/>
      <c r="B478" s="82" t="s">
        <v>608</v>
      </c>
      <c r="C478" s="155" t="s">
        <v>479</v>
      </c>
      <c r="D478" s="88" t="s">
        <v>242</v>
      </c>
      <c r="E478" s="85" t="s">
        <v>3</v>
      </c>
      <c r="F478" s="89">
        <v>4</v>
      </c>
      <c r="G478" s="60" t="s">
        <v>435</v>
      </c>
      <c r="H478" s="79"/>
      <c r="I478" s="79"/>
      <c r="J478" s="148"/>
      <c r="K478" s="230">
        <f t="shared" si="12"/>
        <v>0</v>
      </c>
    </row>
    <row r="479" spans="1:11" s="81" customFormat="1" ht="25.5" x14ac:dyDescent="0.2">
      <c r="A479" s="72"/>
      <c r="B479" s="82" t="s">
        <v>608</v>
      </c>
      <c r="C479" s="155" t="s">
        <v>26</v>
      </c>
      <c r="D479" s="88" t="s">
        <v>27</v>
      </c>
      <c r="E479" s="85" t="s">
        <v>3</v>
      </c>
      <c r="F479" s="89">
        <v>2</v>
      </c>
      <c r="G479" s="60" t="s">
        <v>435</v>
      </c>
      <c r="H479" s="79"/>
      <c r="I479" s="79"/>
      <c r="J479" s="148"/>
      <c r="K479" s="230">
        <f t="shared" ref="K479:K524" si="13">ROUND(J479,2)*F479</f>
        <v>0</v>
      </c>
    </row>
    <row r="480" spans="1:11" s="81" customFormat="1" ht="25.5" x14ac:dyDescent="0.2">
      <c r="A480" s="72"/>
      <c r="B480" s="82" t="s">
        <v>608</v>
      </c>
      <c r="C480" s="155" t="s">
        <v>30</v>
      </c>
      <c r="D480" s="88" t="s">
        <v>31</v>
      </c>
      <c r="E480" s="85" t="s">
        <v>3</v>
      </c>
      <c r="F480" s="89">
        <v>3</v>
      </c>
      <c r="G480" s="60" t="s">
        <v>435</v>
      </c>
      <c r="H480" s="79"/>
      <c r="I480" s="79"/>
      <c r="J480" s="148"/>
      <c r="K480" s="230">
        <f t="shared" si="13"/>
        <v>0</v>
      </c>
    </row>
    <row r="481" spans="1:11" s="81" customFormat="1" ht="25.5" x14ac:dyDescent="0.2">
      <c r="A481" s="72"/>
      <c r="B481" s="82" t="s">
        <v>608</v>
      </c>
      <c r="C481" s="155" t="s">
        <v>28</v>
      </c>
      <c r="D481" s="88" t="s">
        <v>29</v>
      </c>
      <c r="E481" s="85" t="s">
        <v>3</v>
      </c>
      <c r="F481" s="89">
        <v>3</v>
      </c>
      <c r="G481" s="60" t="s">
        <v>435</v>
      </c>
      <c r="H481" s="79"/>
      <c r="I481" s="79"/>
      <c r="J481" s="148"/>
      <c r="K481" s="230">
        <f t="shared" si="13"/>
        <v>0</v>
      </c>
    </row>
    <row r="482" spans="1:11" s="81" customFormat="1" ht="25.5" x14ac:dyDescent="0.2">
      <c r="A482" s="72"/>
      <c r="B482" s="82" t="s">
        <v>608</v>
      </c>
      <c r="C482" s="155" t="s">
        <v>24</v>
      </c>
      <c r="D482" s="88" t="s">
        <v>25</v>
      </c>
      <c r="E482" s="85" t="s">
        <v>3</v>
      </c>
      <c r="F482" s="89">
        <v>3</v>
      </c>
      <c r="G482" s="60" t="s">
        <v>435</v>
      </c>
      <c r="H482" s="79"/>
      <c r="I482" s="79"/>
      <c r="J482" s="148"/>
      <c r="K482" s="230">
        <f t="shared" si="13"/>
        <v>0</v>
      </c>
    </row>
    <row r="483" spans="1:11" s="81" customFormat="1" x14ac:dyDescent="0.2">
      <c r="A483" s="72"/>
      <c r="B483" s="82" t="s">
        <v>608</v>
      </c>
      <c r="C483" s="155" t="s">
        <v>637</v>
      </c>
      <c r="D483" s="88" t="s">
        <v>469</v>
      </c>
      <c r="E483" s="85" t="s">
        <v>3</v>
      </c>
      <c r="F483" s="89">
        <v>1</v>
      </c>
      <c r="G483" s="60" t="s">
        <v>435</v>
      </c>
      <c r="H483" s="79"/>
      <c r="I483" s="79"/>
      <c r="J483" s="148"/>
      <c r="K483" s="230">
        <f t="shared" si="13"/>
        <v>0</v>
      </c>
    </row>
    <row r="484" spans="1:11" s="81" customFormat="1" x14ac:dyDescent="0.2">
      <c r="A484" s="72"/>
      <c r="B484" s="82" t="s">
        <v>608</v>
      </c>
      <c r="C484" s="155" t="s">
        <v>638</v>
      </c>
      <c r="D484" s="88" t="s">
        <v>58</v>
      </c>
      <c r="E484" s="85" t="s">
        <v>3</v>
      </c>
      <c r="F484" s="89">
        <v>1</v>
      </c>
      <c r="G484" s="60" t="s">
        <v>435</v>
      </c>
      <c r="H484" s="79"/>
      <c r="I484" s="79"/>
      <c r="J484" s="148"/>
      <c r="K484" s="230">
        <f t="shared" si="13"/>
        <v>0</v>
      </c>
    </row>
    <row r="485" spans="1:11" s="81" customFormat="1" x14ac:dyDescent="0.2">
      <c r="A485" s="72"/>
      <c r="B485" s="82" t="s">
        <v>608</v>
      </c>
      <c r="C485" s="155" t="s">
        <v>639</v>
      </c>
      <c r="D485" s="88" t="s">
        <v>60</v>
      </c>
      <c r="E485" s="85" t="s">
        <v>3</v>
      </c>
      <c r="F485" s="89">
        <v>4</v>
      </c>
      <c r="G485" s="60" t="s">
        <v>435</v>
      </c>
      <c r="H485" s="79"/>
      <c r="I485" s="79"/>
      <c r="J485" s="148"/>
      <c r="K485" s="230">
        <f t="shared" si="13"/>
        <v>0</v>
      </c>
    </row>
    <row r="486" spans="1:11" s="81" customFormat="1" x14ac:dyDescent="0.2">
      <c r="A486" s="72"/>
      <c r="B486" s="82" t="s">
        <v>608</v>
      </c>
      <c r="C486" s="155" t="s">
        <v>640</v>
      </c>
      <c r="D486" s="88" t="s">
        <v>61</v>
      </c>
      <c r="E486" s="85" t="s">
        <v>3</v>
      </c>
      <c r="F486" s="89">
        <v>4</v>
      </c>
      <c r="G486" s="60" t="s">
        <v>435</v>
      </c>
      <c r="H486" s="79"/>
      <c r="I486" s="79"/>
      <c r="J486" s="148"/>
      <c r="K486" s="230">
        <f t="shared" si="13"/>
        <v>0</v>
      </c>
    </row>
    <row r="487" spans="1:11" s="81" customFormat="1" x14ac:dyDescent="0.2">
      <c r="A487" s="72"/>
      <c r="B487" s="82" t="s">
        <v>608</v>
      </c>
      <c r="C487" s="155" t="s">
        <v>646</v>
      </c>
      <c r="D487" s="88" t="s">
        <v>63</v>
      </c>
      <c r="E487" s="85" t="s">
        <v>3</v>
      </c>
      <c r="F487" s="89">
        <v>2</v>
      </c>
      <c r="G487" s="60" t="s">
        <v>435</v>
      </c>
      <c r="H487" s="79"/>
      <c r="I487" s="79"/>
      <c r="J487" s="148"/>
      <c r="K487" s="230">
        <f t="shared" si="13"/>
        <v>0</v>
      </c>
    </row>
    <row r="488" spans="1:11" s="81" customFormat="1" ht="25.5" x14ac:dyDescent="0.2">
      <c r="A488" s="72"/>
      <c r="B488" s="82" t="s">
        <v>608</v>
      </c>
      <c r="C488" s="155" t="s">
        <v>320</v>
      </c>
      <c r="D488" s="88" t="s">
        <v>63</v>
      </c>
      <c r="E488" s="85" t="s">
        <v>3</v>
      </c>
      <c r="F488" s="89">
        <v>1</v>
      </c>
      <c r="G488" s="60" t="s">
        <v>435</v>
      </c>
      <c r="H488" s="79"/>
      <c r="I488" s="79"/>
      <c r="J488" s="148"/>
      <c r="K488" s="230">
        <f t="shared" si="13"/>
        <v>0</v>
      </c>
    </row>
    <row r="489" spans="1:11" s="81" customFormat="1" ht="25.5" x14ac:dyDescent="0.2">
      <c r="A489" s="72"/>
      <c r="B489" s="82" t="s">
        <v>608</v>
      </c>
      <c r="C489" s="155" t="s">
        <v>41</v>
      </c>
      <c r="D489" s="88" t="s">
        <v>42</v>
      </c>
      <c r="E489" s="85" t="s">
        <v>3</v>
      </c>
      <c r="F489" s="89">
        <v>1</v>
      </c>
      <c r="G489" s="60" t="s">
        <v>435</v>
      </c>
      <c r="H489" s="79"/>
      <c r="I489" s="79"/>
      <c r="J489" s="148"/>
      <c r="K489" s="230">
        <f t="shared" si="13"/>
        <v>0</v>
      </c>
    </row>
    <row r="490" spans="1:11" s="81" customFormat="1" x14ac:dyDescent="0.2">
      <c r="A490" s="72"/>
      <c r="B490" s="82" t="s">
        <v>608</v>
      </c>
      <c r="C490" s="155" t="s">
        <v>642</v>
      </c>
      <c r="D490" s="88" t="s">
        <v>36</v>
      </c>
      <c r="E490" s="85" t="s">
        <v>3</v>
      </c>
      <c r="F490" s="89">
        <v>8</v>
      </c>
      <c r="G490" s="60" t="s">
        <v>435</v>
      </c>
      <c r="H490" s="79"/>
      <c r="I490" s="79"/>
      <c r="J490" s="148"/>
      <c r="K490" s="230">
        <f t="shared" si="13"/>
        <v>0</v>
      </c>
    </row>
    <row r="491" spans="1:11" s="81" customFormat="1" x14ac:dyDescent="0.2">
      <c r="A491" s="72"/>
      <c r="B491" s="82" t="s">
        <v>608</v>
      </c>
      <c r="C491" s="155" t="s">
        <v>54</v>
      </c>
      <c r="D491" s="88" t="s">
        <v>17</v>
      </c>
      <c r="E491" s="85" t="s">
        <v>3</v>
      </c>
      <c r="F491" s="89">
        <v>4</v>
      </c>
      <c r="G491" s="60" t="s">
        <v>435</v>
      </c>
      <c r="H491" s="79"/>
      <c r="I491" s="79"/>
      <c r="J491" s="148"/>
      <c r="K491" s="230">
        <f t="shared" si="13"/>
        <v>0</v>
      </c>
    </row>
    <row r="492" spans="1:11" s="81" customFormat="1" ht="25.5" x14ac:dyDescent="0.2">
      <c r="A492" s="72"/>
      <c r="B492" s="82" t="s">
        <v>608</v>
      </c>
      <c r="C492" s="155" t="s">
        <v>39</v>
      </c>
      <c r="D492" s="88" t="s">
        <v>40</v>
      </c>
      <c r="E492" s="85" t="s">
        <v>3</v>
      </c>
      <c r="F492" s="89">
        <v>2</v>
      </c>
      <c r="G492" s="60" t="s">
        <v>435</v>
      </c>
      <c r="H492" s="79"/>
      <c r="I492" s="79"/>
      <c r="J492" s="148"/>
      <c r="K492" s="230">
        <f t="shared" si="13"/>
        <v>0</v>
      </c>
    </row>
    <row r="493" spans="1:11" s="81" customFormat="1" ht="25.5" x14ac:dyDescent="0.2">
      <c r="A493" s="72"/>
      <c r="B493" s="82" t="s">
        <v>608</v>
      </c>
      <c r="C493" s="155" t="s">
        <v>641</v>
      </c>
      <c r="D493" s="88" t="s">
        <v>38</v>
      </c>
      <c r="E493" s="85" t="s">
        <v>3</v>
      </c>
      <c r="F493" s="89">
        <v>1</v>
      </c>
      <c r="G493" s="60" t="s">
        <v>435</v>
      </c>
      <c r="H493" s="79"/>
      <c r="I493" s="79"/>
      <c r="J493" s="148"/>
      <c r="K493" s="230">
        <f t="shared" si="13"/>
        <v>0</v>
      </c>
    </row>
    <row r="494" spans="1:11" s="81" customFormat="1" ht="25.5" x14ac:dyDescent="0.2">
      <c r="A494" s="72"/>
      <c r="B494" s="82" t="s">
        <v>608</v>
      </c>
      <c r="C494" s="155" t="s">
        <v>43</v>
      </c>
      <c r="D494" s="88" t="s">
        <v>44</v>
      </c>
      <c r="E494" s="85" t="s">
        <v>3</v>
      </c>
      <c r="F494" s="89">
        <v>2</v>
      </c>
      <c r="G494" s="60" t="s">
        <v>435</v>
      </c>
      <c r="H494" s="79"/>
      <c r="I494" s="79"/>
      <c r="J494" s="148"/>
      <c r="K494" s="230">
        <f t="shared" si="13"/>
        <v>0</v>
      </c>
    </row>
    <row r="495" spans="1:11" s="81" customFormat="1" ht="25.5" x14ac:dyDescent="0.2">
      <c r="A495" s="72"/>
      <c r="B495" s="82" t="s">
        <v>608</v>
      </c>
      <c r="C495" s="155" t="s">
        <v>50</v>
      </c>
      <c r="D495" s="88" t="s">
        <v>51</v>
      </c>
      <c r="E495" s="85" t="s">
        <v>3</v>
      </c>
      <c r="F495" s="89">
        <v>2</v>
      </c>
      <c r="G495" s="60" t="s">
        <v>435</v>
      </c>
      <c r="H495" s="79"/>
      <c r="I495" s="79"/>
      <c r="J495" s="148"/>
      <c r="K495" s="230">
        <f t="shared" si="13"/>
        <v>0</v>
      </c>
    </row>
    <row r="496" spans="1:11" s="81" customFormat="1" x14ac:dyDescent="0.2">
      <c r="A496" s="72"/>
      <c r="B496" s="82" t="s">
        <v>608</v>
      </c>
      <c r="C496" s="155" t="s">
        <v>323</v>
      </c>
      <c r="D496" s="88" t="s">
        <v>324</v>
      </c>
      <c r="E496" s="85" t="s">
        <v>3</v>
      </c>
      <c r="F496" s="89">
        <v>3</v>
      </c>
      <c r="G496" s="60" t="s">
        <v>435</v>
      </c>
      <c r="H496" s="79"/>
      <c r="I496" s="79"/>
      <c r="J496" s="148"/>
      <c r="K496" s="230">
        <f t="shared" si="13"/>
        <v>0</v>
      </c>
    </row>
    <row r="497" spans="1:11" s="81" customFormat="1" ht="25.5" x14ac:dyDescent="0.2">
      <c r="A497" s="72"/>
      <c r="B497" s="82" t="s">
        <v>608</v>
      </c>
      <c r="C497" s="155" t="s">
        <v>166</v>
      </c>
      <c r="D497" s="88" t="s">
        <v>167</v>
      </c>
      <c r="E497" s="85" t="s">
        <v>3</v>
      </c>
      <c r="F497" s="89">
        <v>1</v>
      </c>
      <c r="G497" s="60" t="s">
        <v>435</v>
      </c>
      <c r="H497" s="79"/>
      <c r="I497" s="79"/>
      <c r="J497" s="148"/>
      <c r="K497" s="230">
        <f t="shared" si="13"/>
        <v>0</v>
      </c>
    </row>
    <row r="498" spans="1:11" s="81" customFormat="1" ht="25.5" x14ac:dyDescent="0.2">
      <c r="A498" s="72"/>
      <c r="B498" s="82" t="s">
        <v>608</v>
      </c>
      <c r="C498" s="155" t="s">
        <v>580</v>
      </c>
      <c r="D498" s="88" t="s">
        <v>581</v>
      </c>
      <c r="E498" s="85" t="s">
        <v>3</v>
      </c>
      <c r="F498" s="89">
        <v>1</v>
      </c>
      <c r="G498" s="60" t="s">
        <v>435</v>
      </c>
      <c r="H498" s="79"/>
      <c r="I498" s="79"/>
      <c r="J498" s="148"/>
      <c r="K498" s="230">
        <f t="shared" si="13"/>
        <v>0</v>
      </c>
    </row>
    <row r="499" spans="1:11" s="81" customFormat="1" x14ac:dyDescent="0.2">
      <c r="A499" s="72"/>
      <c r="B499" s="82" t="s">
        <v>608</v>
      </c>
      <c r="C499" s="155" t="s">
        <v>483</v>
      </c>
      <c r="D499" s="88" t="s">
        <v>487</v>
      </c>
      <c r="E499" s="85" t="s">
        <v>485</v>
      </c>
      <c r="F499" s="89">
        <v>6</v>
      </c>
      <c r="G499" s="60" t="s">
        <v>435</v>
      </c>
      <c r="H499" s="79"/>
      <c r="I499" s="79"/>
      <c r="J499" s="148"/>
      <c r="K499" s="230">
        <f t="shared" si="13"/>
        <v>0</v>
      </c>
    </row>
    <row r="500" spans="1:11" s="81" customFormat="1" x14ac:dyDescent="0.2">
      <c r="A500" s="72"/>
      <c r="B500" s="82" t="s">
        <v>608</v>
      </c>
      <c r="C500" s="155" t="s">
        <v>484</v>
      </c>
      <c r="D500" s="88" t="s">
        <v>486</v>
      </c>
      <c r="E500" s="85" t="s">
        <v>485</v>
      </c>
      <c r="F500" s="89">
        <v>2</v>
      </c>
      <c r="G500" s="60" t="s">
        <v>435</v>
      </c>
      <c r="H500" s="79"/>
      <c r="I500" s="79"/>
      <c r="J500" s="148"/>
      <c r="K500" s="230">
        <f t="shared" si="13"/>
        <v>0</v>
      </c>
    </row>
    <row r="501" spans="1:11" s="81" customFormat="1" ht="25.5" x14ac:dyDescent="0.2">
      <c r="A501" s="72"/>
      <c r="B501" s="114" t="s">
        <v>608</v>
      </c>
      <c r="C501" s="155" t="s">
        <v>218</v>
      </c>
      <c r="D501" s="88" t="s">
        <v>382</v>
      </c>
      <c r="E501" s="85" t="s">
        <v>220</v>
      </c>
      <c r="F501" s="89">
        <v>1</v>
      </c>
      <c r="G501" s="60" t="s">
        <v>435</v>
      </c>
      <c r="H501" s="79"/>
      <c r="I501" s="79"/>
      <c r="J501" s="148"/>
      <c r="K501" s="230">
        <f t="shared" si="13"/>
        <v>0</v>
      </c>
    </row>
    <row r="502" spans="1:11" s="81" customFormat="1" ht="25.5" x14ac:dyDescent="0.2">
      <c r="A502" s="72"/>
      <c r="B502" s="114" t="s">
        <v>608</v>
      </c>
      <c r="C502" s="155" t="s">
        <v>340</v>
      </c>
      <c r="D502" s="88" t="s">
        <v>341</v>
      </c>
      <c r="E502" s="85" t="s">
        <v>220</v>
      </c>
      <c r="F502" s="89">
        <v>2</v>
      </c>
      <c r="G502" s="60" t="s">
        <v>435</v>
      </c>
      <c r="H502" s="79"/>
      <c r="I502" s="79"/>
      <c r="J502" s="148"/>
      <c r="K502" s="230">
        <f t="shared" si="13"/>
        <v>0</v>
      </c>
    </row>
    <row r="503" spans="1:11" s="81" customFormat="1" ht="25.5" x14ac:dyDescent="0.2">
      <c r="A503" s="72"/>
      <c r="B503" s="114" t="s">
        <v>608</v>
      </c>
      <c r="C503" s="155" t="s">
        <v>600</v>
      </c>
      <c r="D503" s="88" t="s">
        <v>377</v>
      </c>
      <c r="E503" s="85" t="s">
        <v>220</v>
      </c>
      <c r="F503" s="89">
        <v>1</v>
      </c>
      <c r="G503" s="60" t="s">
        <v>435</v>
      </c>
      <c r="H503" s="79"/>
      <c r="I503" s="79"/>
      <c r="J503" s="148"/>
      <c r="K503" s="230">
        <f t="shared" si="13"/>
        <v>0</v>
      </c>
    </row>
    <row r="504" spans="1:11" s="81" customFormat="1" x14ac:dyDescent="0.2">
      <c r="A504" s="72"/>
      <c r="B504" s="82" t="s">
        <v>608</v>
      </c>
      <c r="C504" s="155" t="s">
        <v>210</v>
      </c>
      <c r="D504" s="88" t="s">
        <v>211</v>
      </c>
      <c r="E504" s="85" t="s">
        <v>212</v>
      </c>
      <c r="F504" s="89">
        <v>2</v>
      </c>
      <c r="G504" s="60" t="s">
        <v>435</v>
      </c>
      <c r="H504" s="79"/>
      <c r="I504" s="79"/>
      <c r="J504" s="148"/>
      <c r="K504" s="230">
        <f t="shared" si="13"/>
        <v>0</v>
      </c>
    </row>
    <row r="505" spans="1:11" s="81" customFormat="1" x14ac:dyDescent="0.2">
      <c r="A505" s="72"/>
      <c r="B505" s="82" t="s">
        <v>608</v>
      </c>
      <c r="C505" s="155" t="s">
        <v>138</v>
      </c>
      <c r="D505" s="88" t="s">
        <v>140</v>
      </c>
      <c r="E505" s="85" t="s">
        <v>411</v>
      </c>
      <c r="F505" s="89">
        <v>4</v>
      </c>
      <c r="G505" s="60" t="s">
        <v>435</v>
      </c>
      <c r="H505" s="79"/>
      <c r="I505" s="79"/>
      <c r="J505" s="148"/>
      <c r="K505" s="230">
        <f t="shared" si="13"/>
        <v>0</v>
      </c>
    </row>
    <row r="506" spans="1:11" s="81" customFormat="1" x14ac:dyDescent="0.2">
      <c r="A506" s="72"/>
      <c r="B506" s="82" t="s">
        <v>608</v>
      </c>
      <c r="C506" s="155" t="s">
        <v>138</v>
      </c>
      <c r="D506" s="88" t="s">
        <v>306</v>
      </c>
      <c r="E506" s="85" t="s">
        <v>411</v>
      </c>
      <c r="F506" s="89">
        <v>2</v>
      </c>
      <c r="G506" s="60" t="s">
        <v>435</v>
      </c>
      <c r="H506" s="79"/>
      <c r="I506" s="79"/>
      <c r="J506" s="148"/>
      <c r="K506" s="230">
        <f t="shared" si="13"/>
        <v>0</v>
      </c>
    </row>
    <row r="507" spans="1:11" s="81" customFormat="1" x14ac:dyDescent="0.2">
      <c r="A507" s="72"/>
      <c r="B507" s="82" t="s">
        <v>608</v>
      </c>
      <c r="C507" s="155" t="s">
        <v>138</v>
      </c>
      <c r="D507" s="88" t="s">
        <v>371</v>
      </c>
      <c r="E507" s="85" t="s">
        <v>411</v>
      </c>
      <c r="F507" s="89">
        <v>4</v>
      </c>
      <c r="G507" s="60" t="s">
        <v>435</v>
      </c>
      <c r="H507" s="79"/>
      <c r="I507" s="79"/>
      <c r="J507" s="148"/>
      <c r="K507" s="230">
        <f t="shared" si="13"/>
        <v>0</v>
      </c>
    </row>
    <row r="508" spans="1:11" s="81" customFormat="1" x14ac:dyDescent="0.2">
      <c r="A508" s="72"/>
      <c r="B508" s="82" t="s">
        <v>608</v>
      </c>
      <c r="C508" s="155" t="s">
        <v>138</v>
      </c>
      <c r="D508" s="88" t="s">
        <v>139</v>
      </c>
      <c r="E508" s="85" t="s">
        <v>411</v>
      </c>
      <c r="F508" s="89">
        <v>2</v>
      </c>
      <c r="G508" s="60" t="s">
        <v>435</v>
      </c>
      <c r="H508" s="79"/>
      <c r="I508" s="79"/>
      <c r="J508" s="148"/>
      <c r="K508" s="230">
        <f t="shared" si="13"/>
        <v>0</v>
      </c>
    </row>
    <row r="509" spans="1:11" s="81" customFormat="1" x14ac:dyDescent="0.2">
      <c r="A509" s="72"/>
      <c r="B509" s="82" t="s">
        <v>608</v>
      </c>
      <c r="C509" s="155" t="s">
        <v>55</v>
      </c>
      <c r="D509" s="88" t="s">
        <v>56</v>
      </c>
      <c r="E509" s="85" t="s">
        <v>411</v>
      </c>
      <c r="F509" s="89">
        <v>6</v>
      </c>
      <c r="G509" s="60" t="s">
        <v>435</v>
      </c>
      <c r="H509" s="79"/>
      <c r="I509" s="79"/>
      <c r="J509" s="148"/>
      <c r="K509" s="230">
        <f t="shared" si="13"/>
        <v>0</v>
      </c>
    </row>
    <row r="510" spans="1:11" s="81" customFormat="1" x14ac:dyDescent="0.2">
      <c r="A510" s="72"/>
      <c r="B510" s="82" t="s">
        <v>608</v>
      </c>
      <c r="C510" s="155" t="s">
        <v>376</v>
      </c>
      <c r="D510" s="88" t="s">
        <v>202</v>
      </c>
      <c r="E510" s="85" t="s">
        <v>411</v>
      </c>
      <c r="F510" s="89">
        <v>4</v>
      </c>
      <c r="G510" s="60" t="s">
        <v>435</v>
      </c>
      <c r="H510" s="79"/>
      <c r="I510" s="79"/>
      <c r="J510" s="148"/>
      <c r="K510" s="230">
        <f t="shared" si="13"/>
        <v>0</v>
      </c>
    </row>
    <row r="511" spans="1:11" s="81" customFormat="1" x14ac:dyDescent="0.2">
      <c r="A511" s="72"/>
      <c r="B511" s="82" t="s">
        <v>608</v>
      </c>
      <c r="C511" s="155" t="s">
        <v>223</v>
      </c>
      <c r="D511" s="88" t="s">
        <v>224</v>
      </c>
      <c r="E511" s="85" t="s">
        <v>411</v>
      </c>
      <c r="F511" s="89">
        <v>1</v>
      </c>
      <c r="G511" s="60" t="s">
        <v>435</v>
      </c>
      <c r="H511" s="79"/>
      <c r="I511" s="79"/>
      <c r="J511" s="148"/>
      <c r="K511" s="230">
        <f t="shared" si="13"/>
        <v>0</v>
      </c>
    </row>
    <row r="512" spans="1:11" s="81" customFormat="1" x14ac:dyDescent="0.2">
      <c r="A512" s="72"/>
      <c r="B512" s="82" t="s">
        <v>608</v>
      </c>
      <c r="C512" s="155" t="s">
        <v>141</v>
      </c>
      <c r="D512" s="88" t="s">
        <v>128</v>
      </c>
      <c r="E512" s="85" t="s">
        <v>411</v>
      </c>
      <c r="F512" s="89">
        <v>33</v>
      </c>
      <c r="G512" s="60" t="s">
        <v>435</v>
      </c>
      <c r="H512" s="79"/>
      <c r="I512" s="79"/>
      <c r="J512" s="148"/>
      <c r="K512" s="230">
        <f t="shared" si="13"/>
        <v>0</v>
      </c>
    </row>
    <row r="513" spans="1:11" s="81" customFormat="1" ht="25.5" x14ac:dyDescent="0.2">
      <c r="A513" s="72"/>
      <c r="B513" s="82" t="s">
        <v>608</v>
      </c>
      <c r="C513" s="155" t="s">
        <v>596</v>
      </c>
      <c r="D513" s="88" t="s">
        <v>106</v>
      </c>
      <c r="E513" s="85" t="s">
        <v>411</v>
      </c>
      <c r="F513" s="89">
        <v>13</v>
      </c>
      <c r="G513" s="60" t="s">
        <v>435</v>
      </c>
      <c r="H513" s="79"/>
      <c r="I513" s="79"/>
      <c r="J513" s="148"/>
      <c r="K513" s="230">
        <f t="shared" si="13"/>
        <v>0</v>
      </c>
    </row>
    <row r="514" spans="1:11" s="81" customFormat="1" x14ac:dyDescent="0.2">
      <c r="A514" s="72"/>
      <c r="B514" s="82" t="s">
        <v>608</v>
      </c>
      <c r="C514" s="155" t="s">
        <v>104</v>
      </c>
      <c r="D514" s="88" t="s">
        <v>105</v>
      </c>
      <c r="E514" s="85" t="s">
        <v>411</v>
      </c>
      <c r="F514" s="89">
        <v>60</v>
      </c>
      <c r="G514" s="60" t="s">
        <v>435</v>
      </c>
      <c r="H514" s="79"/>
      <c r="I514" s="79"/>
      <c r="J514" s="148"/>
      <c r="K514" s="230">
        <f t="shared" si="13"/>
        <v>0</v>
      </c>
    </row>
    <row r="515" spans="1:11" s="81" customFormat="1" x14ac:dyDescent="0.2">
      <c r="A515" s="72"/>
      <c r="B515" s="82" t="s">
        <v>608</v>
      </c>
      <c r="C515" s="155" t="s">
        <v>221</v>
      </c>
      <c r="D515" s="88" t="s">
        <v>222</v>
      </c>
      <c r="E515" s="85" t="s">
        <v>411</v>
      </c>
      <c r="F515" s="89">
        <v>3</v>
      </c>
      <c r="G515" s="60" t="s">
        <v>435</v>
      </c>
      <c r="H515" s="79"/>
      <c r="I515" s="79"/>
      <c r="J515" s="148"/>
      <c r="K515" s="230">
        <f t="shared" si="13"/>
        <v>0</v>
      </c>
    </row>
    <row r="516" spans="1:11" s="81" customFormat="1" x14ac:dyDescent="0.2">
      <c r="A516" s="72"/>
      <c r="B516" s="82" t="s">
        <v>608</v>
      </c>
      <c r="C516" s="155" t="s">
        <v>126</v>
      </c>
      <c r="D516" s="88" t="s">
        <v>127</v>
      </c>
      <c r="E516" s="85" t="s">
        <v>411</v>
      </c>
      <c r="F516" s="89">
        <v>192</v>
      </c>
      <c r="G516" s="60" t="s">
        <v>435</v>
      </c>
      <c r="H516" s="79"/>
      <c r="I516" s="79"/>
      <c r="J516" s="148"/>
      <c r="K516" s="230">
        <f t="shared" si="13"/>
        <v>0</v>
      </c>
    </row>
    <row r="517" spans="1:11" s="81" customFormat="1" x14ac:dyDescent="0.2">
      <c r="A517" s="72"/>
      <c r="B517" s="82" t="s">
        <v>608</v>
      </c>
      <c r="C517" s="155" t="s">
        <v>344</v>
      </c>
      <c r="D517" s="88" t="s">
        <v>345</v>
      </c>
      <c r="E517" s="85" t="s">
        <v>411</v>
      </c>
      <c r="F517" s="89">
        <v>9</v>
      </c>
      <c r="G517" s="60" t="s">
        <v>435</v>
      </c>
      <c r="H517" s="79"/>
      <c r="I517" s="79"/>
      <c r="J517" s="148"/>
      <c r="K517" s="230">
        <f t="shared" si="13"/>
        <v>0</v>
      </c>
    </row>
    <row r="518" spans="1:11" s="81" customFormat="1" x14ac:dyDescent="0.2">
      <c r="A518" s="72"/>
      <c r="B518" s="82" t="s">
        <v>608</v>
      </c>
      <c r="C518" s="155" t="s">
        <v>89</v>
      </c>
      <c r="D518" s="88" t="s">
        <v>327</v>
      </c>
      <c r="E518" s="85" t="s">
        <v>411</v>
      </c>
      <c r="F518" s="89">
        <v>7</v>
      </c>
      <c r="G518" s="60" t="s">
        <v>435</v>
      </c>
      <c r="H518" s="79"/>
      <c r="I518" s="79"/>
      <c r="J518" s="148"/>
      <c r="K518" s="230">
        <f t="shared" si="13"/>
        <v>0</v>
      </c>
    </row>
    <row r="519" spans="1:11" s="81" customFormat="1" x14ac:dyDescent="0.2">
      <c r="A519" s="72"/>
      <c r="B519" s="82" t="s">
        <v>608</v>
      </c>
      <c r="C519" s="155" t="s">
        <v>89</v>
      </c>
      <c r="D519" s="88" t="s">
        <v>90</v>
      </c>
      <c r="E519" s="85" t="s">
        <v>411</v>
      </c>
      <c r="F519" s="89">
        <v>54</v>
      </c>
      <c r="G519" s="60" t="s">
        <v>435</v>
      </c>
      <c r="H519" s="79"/>
      <c r="I519" s="79"/>
      <c r="J519" s="148"/>
      <c r="K519" s="230">
        <f t="shared" si="13"/>
        <v>0</v>
      </c>
    </row>
    <row r="520" spans="1:11" s="81" customFormat="1" x14ac:dyDescent="0.2">
      <c r="A520" s="72"/>
      <c r="B520" s="82" t="s">
        <v>608</v>
      </c>
      <c r="C520" s="155" t="s">
        <v>142</v>
      </c>
      <c r="D520" s="88" t="s">
        <v>130</v>
      </c>
      <c r="E520" s="85" t="s">
        <v>411</v>
      </c>
      <c r="F520" s="89">
        <v>10</v>
      </c>
      <c r="G520" s="60" t="s">
        <v>435</v>
      </c>
      <c r="H520" s="79"/>
      <c r="I520" s="79"/>
      <c r="J520" s="148"/>
      <c r="K520" s="230">
        <f t="shared" si="13"/>
        <v>0</v>
      </c>
    </row>
    <row r="521" spans="1:11" s="81" customFormat="1" x14ac:dyDescent="0.2">
      <c r="A521" s="72"/>
      <c r="B521" s="82" t="s">
        <v>608</v>
      </c>
      <c r="C521" s="155" t="s">
        <v>143</v>
      </c>
      <c r="D521" s="88" t="s">
        <v>144</v>
      </c>
      <c r="E521" s="85" t="s">
        <v>411</v>
      </c>
      <c r="F521" s="89">
        <v>1</v>
      </c>
      <c r="G521" s="60" t="s">
        <v>435</v>
      </c>
      <c r="H521" s="79"/>
      <c r="I521" s="79"/>
      <c r="J521" s="148"/>
      <c r="K521" s="230">
        <f t="shared" si="13"/>
        <v>0</v>
      </c>
    </row>
    <row r="522" spans="1:11" s="81" customFormat="1" x14ac:dyDescent="0.2">
      <c r="A522" s="72"/>
      <c r="B522" s="82" t="s">
        <v>608</v>
      </c>
      <c r="C522" s="155" t="s">
        <v>145</v>
      </c>
      <c r="D522" s="88" t="s">
        <v>146</v>
      </c>
      <c r="E522" s="85" t="s">
        <v>411</v>
      </c>
      <c r="F522" s="89">
        <v>5</v>
      </c>
      <c r="G522" s="60" t="s">
        <v>435</v>
      </c>
      <c r="H522" s="79"/>
      <c r="I522" s="79"/>
      <c r="J522" s="148"/>
      <c r="K522" s="230">
        <f t="shared" si="13"/>
        <v>0</v>
      </c>
    </row>
    <row r="523" spans="1:11" s="81" customFormat="1" x14ac:dyDescent="0.2">
      <c r="A523" s="72"/>
      <c r="B523" s="82" t="s">
        <v>608</v>
      </c>
      <c r="C523" s="155" t="s">
        <v>196</v>
      </c>
      <c r="D523" s="88" t="s">
        <v>197</v>
      </c>
      <c r="E523" s="85" t="s">
        <v>411</v>
      </c>
      <c r="F523" s="89">
        <v>5</v>
      </c>
      <c r="G523" s="60" t="s">
        <v>435</v>
      </c>
      <c r="H523" s="79"/>
      <c r="I523" s="79"/>
      <c r="J523" s="148"/>
      <c r="K523" s="230">
        <f t="shared" si="13"/>
        <v>0</v>
      </c>
    </row>
    <row r="524" spans="1:11" s="81" customFormat="1" x14ac:dyDescent="0.2">
      <c r="A524" s="72"/>
      <c r="B524" s="82" t="s">
        <v>608</v>
      </c>
      <c r="C524" s="155" t="s">
        <v>136</v>
      </c>
      <c r="D524" s="88" t="s">
        <v>137</v>
      </c>
      <c r="E524" s="85" t="s">
        <v>411</v>
      </c>
      <c r="F524" s="89">
        <v>7</v>
      </c>
      <c r="G524" s="60" t="s">
        <v>435</v>
      </c>
      <c r="H524" s="79"/>
      <c r="I524" s="79"/>
      <c r="J524" s="148"/>
      <c r="K524" s="230">
        <f t="shared" si="13"/>
        <v>0</v>
      </c>
    </row>
    <row r="525" spans="1:11" x14ac:dyDescent="0.2">
      <c r="A525" s="90"/>
      <c r="B525" s="115"/>
      <c r="C525" s="92"/>
      <c r="D525" s="112"/>
      <c r="E525" s="113"/>
      <c r="F525" s="94"/>
      <c r="G525" s="101"/>
      <c r="H525" s="95"/>
      <c r="J525" s="223"/>
    </row>
    <row r="526" spans="1:11" x14ac:dyDescent="0.2">
      <c r="A526" s="90"/>
      <c r="B526" s="115"/>
      <c r="C526" s="92"/>
      <c r="D526" s="112"/>
      <c r="E526" s="113"/>
      <c r="F526" s="94"/>
      <c r="G526" s="101"/>
      <c r="H526" s="95"/>
      <c r="J526" s="223"/>
    </row>
    <row r="527" spans="1:11" ht="37.5" customHeight="1" x14ac:dyDescent="0.2">
      <c r="A527" s="56" t="s">
        <v>651</v>
      </c>
      <c r="B527" s="97" t="s">
        <v>601</v>
      </c>
      <c r="C527" s="241" t="s">
        <v>649</v>
      </c>
      <c r="D527" s="241"/>
      <c r="E527" s="241"/>
      <c r="F527" s="241"/>
      <c r="G527" s="98"/>
      <c r="H527" s="99">
        <v>1</v>
      </c>
      <c r="I527" s="60" t="s">
        <v>605</v>
      </c>
      <c r="J527" s="217"/>
      <c r="K527" s="61">
        <f>SUM(K528:K534)</f>
        <v>0</v>
      </c>
    </row>
    <row r="528" spans="1:11" s="81" customFormat="1" x14ac:dyDescent="0.2">
      <c r="A528" s="72"/>
      <c r="B528" s="82" t="s">
        <v>608</v>
      </c>
      <c r="C528" s="155" t="s">
        <v>586</v>
      </c>
      <c r="D528" s="88" t="s">
        <v>94</v>
      </c>
      <c r="E528" s="85" t="s">
        <v>562</v>
      </c>
      <c r="F528" s="89">
        <v>2</v>
      </c>
      <c r="G528" s="60" t="s">
        <v>435</v>
      </c>
      <c r="H528" s="79"/>
      <c r="I528" s="79"/>
      <c r="J528" s="148"/>
      <c r="K528" s="230">
        <f t="shared" ref="K528:K534" si="14">ROUND(J528,2)*F528</f>
        <v>0</v>
      </c>
    </row>
    <row r="529" spans="1:11" s="81" customFormat="1" x14ac:dyDescent="0.2">
      <c r="A529" s="72"/>
      <c r="B529" s="82" t="s">
        <v>608</v>
      </c>
      <c r="C529" s="155" t="s">
        <v>214</v>
      </c>
      <c r="D529" s="88" t="s">
        <v>215</v>
      </c>
      <c r="E529" s="85" t="s">
        <v>562</v>
      </c>
      <c r="F529" s="89">
        <v>2</v>
      </c>
      <c r="G529" s="60" t="s">
        <v>435</v>
      </c>
      <c r="H529" s="79"/>
      <c r="I529" s="79"/>
      <c r="J529" s="148"/>
      <c r="K529" s="230">
        <f t="shared" si="14"/>
        <v>0</v>
      </c>
    </row>
    <row r="530" spans="1:11" s="81" customFormat="1" x14ac:dyDescent="0.2">
      <c r="A530" s="72"/>
      <c r="B530" s="82" t="s">
        <v>608</v>
      </c>
      <c r="C530" s="155" t="s">
        <v>102</v>
      </c>
      <c r="D530" s="88" t="s">
        <v>103</v>
      </c>
      <c r="E530" s="85" t="s">
        <v>562</v>
      </c>
      <c r="F530" s="89">
        <v>2</v>
      </c>
      <c r="G530" s="60" t="s">
        <v>435</v>
      </c>
      <c r="H530" s="79"/>
      <c r="I530" s="79"/>
      <c r="J530" s="148"/>
      <c r="K530" s="230">
        <f t="shared" si="14"/>
        <v>0</v>
      </c>
    </row>
    <row r="531" spans="1:11" s="81" customFormat="1" x14ac:dyDescent="0.2">
      <c r="A531" s="72"/>
      <c r="B531" s="82" t="s">
        <v>608</v>
      </c>
      <c r="C531" s="155" t="s">
        <v>97</v>
      </c>
      <c r="D531" s="88" t="s">
        <v>98</v>
      </c>
      <c r="E531" s="85" t="s">
        <v>562</v>
      </c>
      <c r="F531" s="89">
        <v>2</v>
      </c>
      <c r="G531" s="60" t="s">
        <v>435</v>
      </c>
      <c r="H531" s="79"/>
      <c r="I531" s="79"/>
      <c r="J531" s="148"/>
      <c r="K531" s="230">
        <f t="shared" si="14"/>
        <v>0</v>
      </c>
    </row>
    <row r="532" spans="1:11" s="81" customFormat="1" ht="25.5" x14ac:dyDescent="0.2">
      <c r="A532" s="72"/>
      <c r="B532" s="82" t="s">
        <v>608</v>
      </c>
      <c r="C532" s="155" t="s">
        <v>596</v>
      </c>
      <c r="D532" s="88" t="s">
        <v>106</v>
      </c>
      <c r="E532" s="85" t="s">
        <v>411</v>
      </c>
      <c r="F532" s="89">
        <v>2</v>
      </c>
      <c r="G532" s="60" t="s">
        <v>435</v>
      </c>
      <c r="H532" s="79"/>
      <c r="I532" s="79"/>
      <c r="J532" s="148"/>
      <c r="K532" s="230">
        <f t="shared" si="14"/>
        <v>0</v>
      </c>
    </row>
    <row r="533" spans="1:11" s="81" customFormat="1" x14ac:dyDescent="0.2">
      <c r="A533" s="72"/>
      <c r="B533" s="82" t="s">
        <v>608</v>
      </c>
      <c r="C533" s="155" t="s">
        <v>104</v>
      </c>
      <c r="D533" s="88" t="s">
        <v>105</v>
      </c>
      <c r="E533" s="85" t="s">
        <v>411</v>
      </c>
      <c r="F533" s="89">
        <v>3</v>
      </c>
      <c r="G533" s="60" t="s">
        <v>435</v>
      </c>
      <c r="H533" s="79"/>
      <c r="I533" s="79"/>
      <c r="J533" s="148"/>
      <c r="K533" s="230">
        <f t="shared" si="14"/>
        <v>0</v>
      </c>
    </row>
    <row r="534" spans="1:11" s="81" customFormat="1" x14ac:dyDescent="0.2">
      <c r="A534" s="72"/>
      <c r="B534" s="82" t="s">
        <v>608</v>
      </c>
      <c r="C534" s="155" t="s">
        <v>89</v>
      </c>
      <c r="D534" s="88" t="s">
        <v>90</v>
      </c>
      <c r="E534" s="85" t="s">
        <v>411</v>
      </c>
      <c r="F534" s="89">
        <v>2</v>
      </c>
      <c r="G534" s="60" t="s">
        <v>435</v>
      </c>
      <c r="H534" s="79"/>
      <c r="I534" s="79"/>
      <c r="J534" s="148"/>
      <c r="K534" s="230">
        <f t="shared" si="14"/>
        <v>0</v>
      </c>
    </row>
    <row r="535" spans="1:11" x14ac:dyDescent="0.2">
      <c r="A535" s="109"/>
      <c r="B535" s="110"/>
      <c r="C535" s="105"/>
      <c r="D535" s="106"/>
      <c r="E535" s="105"/>
      <c r="F535" s="107"/>
      <c r="G535" s="92"/>
      <c r="H535" s="95"/>
      <c r="J535" s="223"/>
    </row>
    <row r="536" spans="1:11" x14ac:dyDescent="0.2">
      <c r="A536" s="109"/>
      <c r="B536" s="110"/>
      <c r="C536" s="105"/>
      <c r="D536" s="106"/>
      <c r="E536" s="105"/>
      <c r="F536" s="107"/>
      <c r="G536" s="92"/>
      <c r="H536" s="95"/>
      <c r="J536" s="223"/>
    </row>
    <row r="537" spans="1:11" ht="61.5" customHeight="1" x14ac:dyDescent="0.2">
      <c r="A537" s="56" t="s">
        <v>654</v>
      </c>
      <c r="B537" s="97" t="s">
        <v>417</v>
      </c>
      <c r="C537" s="241" t="s">
        <v>677</v>
      </c>
      <c r="D537" s="241"/>
      <c r="E537" s="241"/>
      <c r="F537" s="241"/>
      <c r="G537" s="98"/>
      <c r="H537" s="99">
        <v>1</v>
      </c>
      <c r="I537" s="60" t="s">
        <v>605</v>
      </c>
      <c r="J537" s="217"/>
      <c r="K537" s="61">
        <f>SUM(K538:K560)</f>
        <v>0</v>
      </c>
    </row>
    <row r="538" spans="1:11" s="81" customFormat="1" x14ac:dyDescent="0.2">
      <c r="A538" s="72"/>
      <c r="B538" s="82" t="s">
        <v>608</v>
      </c>
      <c r="C538" s="155" t="s">
        <v>586</v>
      </c>
      <c r="D538" s="88" t="s">
        <v>94</v>
      </c>
      <c r="E538" s="85" t="s">
        <v>562</v>
      </c>
      <c r="F538" s="89">
        <v>2</v>
      </c>
      <c r="G538" s="60" t="s">
        <v>435</v>
      </c>
      <c r="H538" s="79"/>
      <c r="I538" s="79"/>
      <c r="J538" s="148"/>
      <c r="K538" s="230">
        <f t="shared" ref="K538:K560" si="15">ROUND(J538,2)*F538</f>
        <v>0</v>
      </c>
    </row>
    <row r="539" spans="1:11" s="81" customFormat="1" x14ac:dyDescent="0.2">
      <c r="A539" s="72"/>
      <c r="B539" s="82" t="s">
        <v>608</v>
      </c>
      <c r="C539" s="155" t="s">
        <v>214</v>
      </c>
      <c r="D539" s="88" t="s">
        <v>215</v>
      </c>
      <c r="E539" s="85" t="s">
        <v>562</v>
      </c>
      <c r="F539" s="89">
        <v>2</v>
      </c>
      <c r="G539" s="60" t="s">
        <v>435</v>
      </c>
      <c r="H539" s="79"/>
      <c r="I539" s="79"/>
      <c r="J539" s="148"/>
      <c r="K539" s="230">
        <f t="shared" si="15"/>
        <v>0</v>
      </c>
    </row>
    <row r="540" spans="1:11" s="81" customFormat="1" x14ac:dyDescent="0.2">
      <c r="A540" s="72"/>
      <c r="B540" s="82" t="s">
        <v>608</v>
      </c>
      <c r="C540" s="155" t="s">
        <v>102</v>
      </c>
      <c r="D540" s="88" t="s">
        <v>103</v>
      </c>
      <c r="E540" s="85" t="s">
        <v>562</v>
      </c>
      <c r="F540" s="89">
        <v>2</v>
      </c>
      <c r="G540" s="60" t="s">
        <v>435</v>
      </c>
      <c r="H540" s="79"/>
      <c r="I540" s="79"/>
      <c r="J540" s="148"/>
      <c r="K540" s="230">
        <f t="shared" si="15"/>
        <v>0</v>
      </c>
    </row>
    <row r="541" spans="1:11" s="81" customFormat="1" x14ac:dyDescent="0.2">
      <c r="A541" s="72"/>
      <c r="B541" s="82" t="s">
        <v>608</v>
      </c>
      <c r="C541" s="155" t="s">
        <v>97</v>
      </c>
      <c r="D541" s="88" t="s">
        <v>98</v>
      </c>
      <c r="E541" s="85" t="s">
        <v>562</v>
      </c>
      <c r="F541" s="89">
        <v>2</v>
      </c>
      <c r="G541" s="60" t="s">
        <v>435</v>
      </c>
      <c r="H541" s="79"/>
      <c r="I541" s="79"/>
      <c r="J541" s="148"/>
      <c r="K541" s="230">
        <f t="shared" si="15"/>
        <v>0</v>
      </c>
    </row>
    <row r="542" spans="1:11" s="81" customFormat="1" ht="25.5" x14ac:dyDescent="0.2">
      <c r="A542" s="72"/>
      <c r="B542" s="82" t="s">
        <v>608</v>
      </c>
      <c r="C542" s="155" t="s">
        <v>393</v>
      </c>
      <c r="D542" s="88" t="s">
        <v>394</v>
      </c>
      <c r="E542" s="85" t="s">
        <v>562</v>
      </c>
      <c r="F542" s="89">
        <v>1</v>
      </c>
      <c r="G542" s="60" t="s">
        <v>435</v>
      </c>
      <c r="H542" s="79"/>
      <c r="I542" s="79"/>
      <c r="J542" s="148"/>
      <c r="K542" s="230">
        <f t="shared" si="15"/>
        <v>0</v>
      </c>
    </row>
    <row r="543" spans="1:11" s="81" customFormat="1" x14ac:dyDescent="0.2">
      <c r="A543" s="72"/>
      <c r="B543" s="82" t="s">
        <v>608</v>
      </c>
      <c r="C543" s="155" t="s">
        <v>273</v>
      </c>
      <c r="D543" s="88" t="s">
        <v>274</v>
      </c>
      <c r="E543" s="85" t="s">
        <v>562</v>
      </c>
      <c r="F543" s="89">
        <v>1</v>
      </c>
      <c r="G543" s="60" t="s">
        <v>435</v>
      </c>
      <c r="H543" s="79"/>
      <c r="I543" s="79"/>
      <c r="J543" s="148"/>
      <c r="K543" s="230">
        <f t="shared" si="15"/>
        <v>0</v>
      </c>
    </row>
    <row r="544" spans="1:11" s="81" customFormat="1" x14ac:dyDescent="0.2">
      <c r="A544" s="72"/>
      <c r="B544" s="82" t="s">
        <v>608</v>
      </c>
      <c r="C544" s="155" t="s">
        <v>271</v>
      </c>
      <c r="D544" s="88" t="s">
        <v>272</v>
      </c>
      <c r="E544" s="85" t="s">
        <v>562</v>
      </c>
      <c r="F544" s="89">
        <v>1</v>
      </c>
      <c r="G544" s="60" t="s">
        <v>435</v>
      </c>
      <c r="H544" s="79"/>
      <c r="I544" s="79"/>
      <c r="J544" s="148"/>
      <c r="K544" s="230">
        <f t="shared" si="15"/>
        <v>0</v>
      </c>
    </row>
    <row r="545" spans="1:11" s="81" customFormat="1" x14ac:dyDescent="0.2">
      <c r="A545" s="72"/>
      <c r="B545" s="82" t="s">
        <v>608</v>
      </c>
      <c r="C545" s="155" t="s">
        <v>480</v>
      </c>
      <c r="D545" s="88" t="s">
        <v>395</v>
      </c>
      <c r="E545" s="85" t="s">
        <v>562</v>
      </c>
      <c r="F545" s="89">
        <v>1</v>
      </c>
      <c r="G545" s="60" t="s">
        <v>435</v>
      </c>
      <c r="H545" s="79"/>
      <c r="I545" s="79"/>
      <c r="J545" s="148"/>
      <c r="K545" s="230">
        <f t="shared" si="15"/>
        <v>0</v>
      </c>
    </row>
    <row r="546" spans="1:11" s="81" customFormat="1" x14ac:dyDescent="0.2">
      <c r="A546" s="72"/>
      <c r="B546" s="82" t="s">
        <v>608</v>
      </c>
      <c r="C546" s="155" t="s">
        <v>269</v>
      </c>
      <c r="D546" s="88" t="s">
        <v>270</v>
      </c>
      <c r="E546" s="85" t="s">
        <v>562</v>
      </c>
      <c r="F546" s="89">
        <v>1</v>
      </c>
      <c r="G546" s="60" t="s">
        <v>435</v>
      </c>
      <c r="H546" s="79"/>
      <c r="I546" s="79"/>
      <c r="J546" s="148"/>
      <c r="K546" s="230">
        <f t="shared" si="15"/>
        <v>0</v>
      </c>
    </row>
    <row r="547" spans="1:11" s="81" customFormat="1" x14ac:dyDescent="0.2">
      <c r="A547" s="72"/>
      <c r="B547" s="82" t="s">
        <v>608</v>
      </c>
      <c r="C547" s="155" t="s">
        <v>372</v>
      </c>
      <c r="D547" s="88" t="s">
        <v>373</v>
      </c>
      <c r="E547" s="85" t="s">
        <v>562</v>
      </c>
      <c r="F547" s="89">
        <v>1</v>
      </c>
      <c r="G547" s="60" t="s">
        <v>435</v>
      </c>
      <c r="H547" s="79"/>
      <c r="I547" s="79"/>
      <c r="J547" s="148"/>
      <c r="K547" s="230">
        <f t="shared" si="15"/>
        <v>0</v>
      </c>
    </row>
    <row r="548" spans="1:11" s="81" customFormat="1" ht="25.5" x14ac:dyDescent="0.2">
      <c r="A548" s="72"/>
      <c r="B548" s="82" t="s">
        <v>608</v>
      </c>
      <c r="C548" s="155" t="s">
        <v>413</v>
      </c>
      <c r="D548" s="88" t="s">
        <v>414</v>
      </c>
      <c r="E548" s="85" t="s">
        <v>3</v>
      </c>
      <c r="F548" s="89">
        <v>1</v>
      </c>
      <c r="G548" s="60" t="s">
        <v>435</v>
      </c>
      <c r="H548" s="79"/>
      <c r="I548" s="79"/>
      <c r="J548" s="148"/>
      <c r="K548" s="230">
        <f t="shared" si="15"/>
        <v>0</v>
      </c>
    </row>
    <row r="549" spans="1:11" s="81" customFormat="1" x14ac:dyDescent="0.2">
      <c r="A549" s="72"/>
      <c r="B549" s="82" t="s">
        <v>608</v>
      </c>
      <c r="C549" s="155" t="s">
        <v>638</v>
      </c>
      <c r="D549" s="88" t="s">
        <v>58</v>
      </c>
      <c r="E549" s="85" t="s">
        <v>3</v>
      </c>
      <c r="F549" s="89">
        <v>1</v>
      </c>
      <c r="G549" s="60" t="s">
        <v>435</v>
      </c>
      <c r="H549" s="79"/>
      <c r="I549" s="79"/>
      <c r="J549" s="148"/>
      <c r="K549" s="230">
        <f t="shared" si="15"/>
        <v>0</v>
      </c>
    </row>
    <row r="550" spans="1:11" s="81" customFormat="1" x14ac:dyDescent="0.2">
      <c r="A550" s="72"/>
      <c r="B550" s="82" t="s">
        <v>608</v>
      </c>
      <c r="C550" s="155" t="s">
        <v>639</v>
      </c>
      <c r="D550" s="88" t="s">
        <v>60</v>
      </c>
      <c r="E550" s="85" t="s">
        <v>3</v>
      </c>
      <c r="F550" s="89">
        <v>1</v>
      </c>
      <c r="G550" s="60" t="s">
        <v>435</v>
      </c>
      <c r="H550" s="79"/>
      <c r="I550" s="79"/>
      <c r="J550" s="148"/>
      <c r="K550" s="230">
        <f t="shared" si="15"/>
        <v>0</v>
      </c>
    </row>
    <row r="551" spans="1:11" s="81" customFormat="1" x14ac:dyDescent="0.2">
      <c r="A551" s="72"/>
      <c r="B551" s="82" t="s">
        <v>608</v>
      </c>
      <c r="C551" s="155" t="s">
        <v>397</v>
      </c>
      <c r="D551" s="88" t="s">
        <v>399</v>
      </c>
      <c r="E551" s="85" t="s">
        <v>3</v>
      </c>
      <c r="F551" s="89">
        <v>10</v>
      </c>
      <c r="G551" s="60" t="s">
        <v>435</v>
      </c>
      <c r="H551" s="79"/>
      <c r="I551" s="79"/>
      <c r="J551" s="148"/>
      <c r="K551" s="230">
        <f t="shared" si="15"/>
        <v>0</v>
      </c>
    </row>
    <row r="552" spans="1:11" s="81" customFormat="1" x14ac:dyDescent="0.2">
      <c r="A552" s="72"/>
      <c r="B552" s="82" t="s">
        <v>608</v>
      </c>
      <c r="C552" s="155" t="s">
        <v>397</v>
      </c>
      <c r="D552" s="88" t="s">
        <v>400</v>
      </c>
      <c r="E552" s="85" t="s">
        <v>3</v>
      </c>
      <c r="F552" s="89">
        <v>20</v>
      </c>
      <c r="G552" s="60" t="s">
        <v>435</v>
      </c>
      <c r="H552" s="79"/>
      <c r="I552" s="79"/>
      <c r="J552" s="148"/>
      <c r="K552" s="230">
        <f t="shared" si="15"/>
        <v>0</v>
      </c>
    </row>
    <row r="553" spans="1:11" s="81" customFormat="1" x14ac:dyDescent="0.2">
      <c r="A553" s="72"/>
      <c r="B553" s="82" t="s">
        <v>608</v>
      </c>
      <c r="C553" s="155" t="s">
        <v>397</v>
      </c>
      <c r="D553" s="88" t="s">
        <v>401</v>
      </c>
      <c r="E553" s="85" t="s">
        <v>3</v>
      </c>
      <c r="F553" s="89">
        <v>26</v>
      </c>
      <c r="G553" s="60" t="s">
        <v>435</v>
      </c>
      <c r="H553" s="79"/>
      <c r="I553" s="79"/>
      <c r="J553" s="148"/>
      <c r="K553" s="230">
        <f t="shared" si="15"/>
        <v>0</v>
      </c>
    </row>
    <row r="554" spans="1:11" s="81" customFormat="1" x14ac:dyDescent="0.2">
      <c r="A554" s="72"/>
      <c r="B554" s="82" t="s">
        <v>608</v>
      </c>
      <c r="C554" s="155" t="s">
        <v>397</v>
      </c>
      <c r="D554" s="88" t="s">
        <v>402</v>
      </c>
      <c r="E554" s="85" t="s">
        <v>3</v>
      </c>
      <c r="F554" s="89">
        <v>6</v>
      </c>
      <c r="G554" s="60" t="s">
        <v>435</v>
      </c>
      <c r="H554" s="79"/>
      <c r="I554" s="79"/>
      <c r="J554" s="148"/>
      <c r="K554" s="230">
        <f t="shared" si="15"/>
        <v>0</v>
      </c>
    </row>
    <row r="555" spans="1:11" s="81" customFormat="1" x14ac:dyDescent="0.2">
      <c r="A555" s="72"/>
      <c r="B555" s="82" t="s">
        <v>608</v>
      </c>
      <c r="C555" s="155" t="s">
        <v>397</v>
      </c>
      <c r="D555" s="88" t="s">
        <v>403</v>
      </c>
      <c r="E555" s="85" t="s">
        <v>3</v>
      </c>
      <c r="F555" s="89">
        <v>3</v>
      </c>
      <c r="G555" s="60" t="s">
        <v>435</v>
      </c>
      <c r="H555" s="79"/>
      <c r="I555" s="79"/>
      <c r="J555" s="148"/>
      <c r="K555" s="230">
        <f t="shared" si="15"/>
        <v>0</v>
      </c>
    </row>
    <row r="556" spans="1:11" s="81" customFormat="1" x14ac:dyDescent="0.2">
      <c r="A556" s="72"/>
      <c r="B556" s="82" t="s">
        <v>608</v>
      </c>
      <c r="C556" s="155" t="s">
        <v>397</v>
      </c>
      <c r="D556" s="88" t="s">
        <v>398</v>
      </c>
      <c r="E556" s="85" t="s">
        <v>3</v>
      </c>
      <c r="F556" s="89">
        <v>8</v>
      </c>
      <c r="G556" s="60" t="s">
        <v>435</v>
      </c>
      <c r="H556" s="79"/>
      <c r="I556" s="79"/>
      <c r="J556" s="148"/>
      <c r="K556" s="230">
        <f t="shared" si="15"/>
        <v>0</v>
      </c>
    </row>
    <row r="557" spans="1:11" s="81" customFormat="1" x14ac:dyDescent="0.2">
      <c r="A557" s="72"/>
      <c r="B557" s="82" t="s">
        <v>608</v>
      </c>
      <c r="C557" s="155" t="s">
        <v>55</v>
      </c>
      <c r="D557" s="88" t="s">
        <v>56</v>
      </c>
      <c r="E557" s="85" t="s">
        <v>411</v>
      </c>
      <c r="F557" s="89">
        <v>1</v>
      </c>
      <c r="G557" s="60" t="s">
        <v>435</v>
      </c>
      <c r="H557" s="79"/>
      <c r="I557" s="79"/>
      <c r="J557" s="148"/>
      <c r="K557" s="230">
        <f t="shared" si="15"/>
        <v>0</v>
      </c>
    </row>
    <row r="558" spans="1:11" s="81" customFormat="1" ht="25.5" x14ac:dyDescent="0.2">
      <c r="A558" s="72"/>
      <c r="B558" s="82" t="s">
        <v>608</v>
      </c>
      <c r="C558" s="155" t="s">
        <v>596</v>
      </c>
      <c r="D558" s="88" t="s">
        <v>106</v>
      </c>
      <c r="E558" s="85" t="s">
        <v>411</v>
      </c>
      <c r="F558" s="89">
        <v>7</v>
      </c>
      <c r="G558" s="60" t="s">
        <v>435</v>
      </c>
      <c r="H558" s="79"/>
      <c r="I558" s="79"/>
      <c r="J558" s="148"/>
      <c r="K558" s="230">
        <f t="shared" si="15"/>
        <v>0</v>
      </c>
    </row>
    <row r="559" spans="1:11" s="81" customFormat="1" x14ac:dyDescent="0.2">
      <c r="A559" s="72"/>
      <c r="B559" s="82" t="s">
        <v>608</v>
      </c>
      <c r="C559" s="155" t="s">
        <v>104</v>
      </c>
      <c r="D559" s="88" t="s">
        <v>105</v>
      </c>
      <c r="E559" s="85" t="s">
        <v>411</v>
      </c>
      <c r="F559" s="89">
        <v>18</v>
      </c>
      <c r="G559" s="60" t="s">
        <v>435</v>
      </c>
      <c r="H559" s="79"/>
      <c r="I559" s="79"/>
      <c r="J559" s="148"/>
      <c r="K559" s="230">
        <f t="shared" si="15"/>
        <v>0</v>
      </c>
    </row>
    <row r="560" spans="1:11" s="81" customFormat="1" x14ac:dyDescent="0.2">
      <c r="A560" s="72"/>
      <c r="B560" s="82" t="s">
        <v>608</v>
      </c>
      <c r="C560" s="155" t="s">
        <v>89</v>
      </c>
      <c r="D560" s="88" t="s">
        <v>90</v>
      </c>
      <c r="E560" s="85" t="s">
        <v>411</v>
      </c>
      <c r="F560" s="89">
        <v>7</v>
      </c>
      <c r="G560" s="60" t="s">
        <v>435</v>
      </c>
      <c r="H560" s="79"/>
      <c r="I560" s="79"/>
      <c r="J560" s="148"/>
      <c r="K560" s="230">
        <f t="shared" si="15"/>
        <v>0</v>
      </c>
    </row>
    <row r="561" spans="1:11" x14ac:dyDescent="0.2">
      <c r="A561" s="90"/>
      <c r="B561" s="110"/>
      <c r="C561" s="105"/>
      <c r="D561" s="106"/>
      <c r="E561" s="105"/>
      <c r="F561" s="107"/>
      <c r="G561" s="92"/>
      <c r="H561" s="95"/>
      <c r="J561" s="223"/>
    </row>
    <row r="562" spans="1:11" x14ac:dyDescent="0.2">
      <c r="A562" s="90"/>
      <c r="B562" s="110"/>
      <c r="C562" s="105"/>
      <c r="D562" s="106"/>
      <c r="E562" s="105"/>
      <c r="F562" s="107"/>
      <c r="G562" s="92"/>
      <c r="H562" s="95"/>
      <c r="J562" s="223"/>
    </row>
    <row r="563" spans="1:11" ht="71.25" customHeight="1" x14ac:dyDescent="0.2">
      <c r="A563" s="56" t="s">
        <v>655</v>
      </c>
      <c r="B563" s="97" t="s">
        <v>396</v>
      </c>
      <c r="C563" s="241" t="s">
        <v>676</v>
      </c>
      <c r="D563" s="241"/>
      <c r="E563" s="241"/>
      <c r="F563" s="241"/>
      <c r="G563" s="98"/>
      <c r="H563" s="99">
        <v>1</v>
      </c>
      <c r="I563" s="60" t="s">
        <v>605</v>
      </c>
      <c r="J563" s="217"/>
      <c r="K563" s="61">
        <f>SUM(K564:K608)</f>
        <v>0</v>
      </c>
    </row>
    <row r="564" spans="1:11" s="81" customFormat="1" x14ac:dyDescent="0.2">
      <c r="A564" s="72"/>
      <c r="B564" s="82" t="s">
        <v>608</v>
      </c>
      <c r="C564" s="155" t="s">
        <v>611</v>
      </c>
      <c r="D564" s="88" t="s">
        <v>134</v>
      </c>
      <c r="E564" s="85" t="s">
        <v>562</v>
      </c>
      <c r="F564" s="89">
        <v>1</v>
      </c>
      <c r="G564" s="60" t="s">
        <v>435</v>
      </c>
      <c r="H564" s="79"/>
      <c r="I564" s="79"/>
      <c r="J564" s="148"/>
      <c r="K564" s="230">
        <f t="shared" ref="K564:K608" si="16">ROUND(J564,2)*F564</f>
        <v>0</v>
      </c>
    </row>
    <row r="565" spans="1:11" s="81" customFormat="1" x14ac:dyDescent="0.2">
      <c r="A565" s="72"/>
      <c r="B565" s="82" t="s">
        <v>608</v>
      </c>
      <c r="C565" s="155" t="s">
        <v>613</v>
      </c>
      <c r="D565" s="88" t="s">
        <v>135</v>
      </c>
      <c r="E565" s="85" t="s">
        <v>562</v>
      </c>
      <c r="F565" s="89">
        <v>1</v>
      </c>
      <c r="G565" s="60" t="s">
        <v>435</v>
      </c>
      <c r="H565" s="79"/>
      <c r="I565" s="79"/>
      <c r="J565" s="148"/>
      <c r="K565" s="230">
        <f t="shared" si="16"/>
        <v>0</v>
      </c>
    </row>
    <row r="566" spans="1:11" s="81" customFormat="1" x14ac:dyDescent="0.2">
      <c r="A566" s="72"/>
      <c r="B566" s="82" t="s">
        <v>608</v>
      </c>
      <c r="C566" s="155" t="s">
        <v>615</v>
      </c>
      <c r="D566" s="88" t="s">
        <v>125</v>
      </c>
      <c r="E566" s="85" t="s">
        <v>562</v>
      </c>
      <c r="F566" s="89">
        <v>1</v>
      </c>
      <c r="G566" s="60" t="s">
        <v>435</v>
      </c>
      <c r="H566" s="79"/>
      <c r="I566" s="79"/>
      <c r="J566" s="148"/>
      <c r="K566" s="230">
        <f t="shared" si="16"/>
        <v>0</v>
      </c>
    </row>
    <row r="567" spans="1:11" s="81" customFormat="1" x14ac:dyDescent="0.2">
      <c r="A567" s="72"/>
      <c r="B567" s="82" t="s">
        <v>608</v>
      </c>
      <c r="C567" s="155" t="s">
        <v>406</v>
      </c>
      <c r="D567" s="88" t="s">
        <v>407</v>
      </c>
      <c r="E567" s="85" t="s">
        <v>562</v>
      </c>
      <c r="F567" s="89">
        <v>2</v>
      </c>
      <c r="G567" s="60" t="s">
        <v>435</v>
      </c>
      <c r="H567" s="79"/>
      <c r="I567" s="79"/>
      <c r="J567" s="148"/>
      <c r="K567" s="230">
        <f t="shared" si="16"/>
        <v>0</v>
      </c>
    </row>
    <row r="568" spans="1:11" s="81" customFormat="1" x14ac:dyDescent="0.2">
      <c r="A568" s="72"/>
      <c r="B568" s="82" t="s">
        <v>608</v>
      </c>
      <c r="C568" s="155" t="s">
        <v>623</v>
      </c>
      <c r="D568" s="88" t="s">
        <v>582</v>
      </c>
      <c r="E568" s="85" t="s">
        <v>583</v>
      </c>
      <c r="F568" s="89">
        <v>2</v>
      </c>
      <c r="G568" s="60" t="s">
        <v>435</v>
      </c>
      <c r="H568" s="79"/>
      <c r="I568" s="79"/>
      <c r="J568" s="148"/>
      <c r="K568" s="230">
        <f t="shared" si="16"/>
        <v>0</v>
      </c>
    </row>
    <row r="569" spans="1:11" s="81" customFormat="1" x14ac:dyDescent="0.2">
      <c r="A569" s="72"/>
      <c r="B569" s="82" t="s">
        <v>608</v>
      </c>
      <c r="C569" s="155" t="s">
        <v>151</v>
      </c>
      <c r="D569" s="88" t="s">
        <v>152</v>
      </c>
      <c r="E569" s="85" t="s">
        <v>153</v>
      </c>
      <c r="F569" s="89">
        <v>9</v>
      </c>
      <c r="G569" s="60" t="s">
        <v>435</v>
      </c>
      <c r="H569" s="79"/>
      <c r="I569" s="79"/>
      <c r="J569" s="148"/>
      <c r="K569" s="230">
        <f t="shared" si="16"/>
        <v>0</v>
      </c>
    </row>
    <row r="570" spans="1:11" s="81" customFormat="1" x14ac:dyDescent="0.2">
      <c r="A570" s="72"/>
      <c r="B570" s="82" t="s">
        <v>608</v>
      </c>
      <c r="C570" s="155" t="s">
        <v>154</v>
      </c>
      <c r="D570" s="88" t="s">
        <v>155</v>
      </c>
      <c r="E570" s="85" t="s">
        <v>153</v>
      </c>
      <c r="F570" s="89">
        <v>9</v>
      </c>
      <c r="G570" s="60" t="s">
        <v>435</v>
      </c>
      <c r="H570" s="79"/>
      <c r="I570" s="79"/>
      <c r="J570" s="148"/>
      <c r="K570" s="230">
        <f t="shared" si="16"/>
        <v>0</v>
      </c>
    </row>
    <row r="571" spans="1:11" s="81" customFormat="1" ht="25.5" x14ac:dyDescent="0.2">
      <c r="A571" s="72"/>
      <c r="B571" s="82" t="s">
        <v>608</v>
      </c>
      <c r="C571" s="155" t="s">
        <v>313</v>
      </c>
      <c r="D571" s="88" t="s">
        <v>314</v>
      </c>
      <c r="E571" s="85" t="s">
        <v>176</v>
      </c>
      <c r="F571" s="89">
        <v>1</v>
      </c>
      <c r="G571" s="60" t="s">
        <v>435</v>
      </c>
      <c r="H571" s="79"/>
      <c r="I571" s="79"/>
      <c r="J571" s="148"/>
      <c r="K571" s="230">
        <f t="shared" si="16"/>
        <v>0</v>
      </c>
    </row>
    <row r="572" spans="1:11" s="81" customFormat="1" x14ac:dyDescent="0.2">
      <c r="A572" s="72"/>
      <c r="B572" s="82" t="s">
        <v>608</v>
      </c>
      <c r="C572" s="155" t="s">
        <v>298</v>
      </c>
      <c r="D572" s="88" t="s">
        <v>409</v>
      </c>
      <c r="E572" s="85" t="s">
        <v>176</v>
      </c>
      <c r="F572" s="89">
        <v>1</v>
      </c>
      <c r="G572" s="60" t="s">
        <v>435</v>
      </c>
      <c r="H572" s="79"/>
      <c r="I572" s="79"/>
      <c r="J572" s="148"/>
      <c r="K572" s="230">
        <f t="shared" si="16"/>
        <v>0</v>
      </c>
    </row>
    <row r="573" spans="1:11" s="81" customFormat="1" x14ac:dyDescent="0.2">
      <c r="A573" s="72"/>
      <c r="B573" s="82" t="s">
        <v>608</v>
      </c>
      <c r="C573" s="155" t="s">
        <v>366</v>
      </c>
      <c r="D573" s="88" t="s">
        <v>367</v>
      </c>
      <c r="E573" s="85" t="s">
        <v>176</v>
      </c>
      <c r="F573" s="89">
        <v>1</v>
      </c>
      <c r="G573" s="60" t="s">
        <v>435</v>
      </c>
      <c r="H573" s="79"/>
      <c r="I573" s="79"/>
      <c r="J573" s="148"/>
      <c r="K573" s="230">
        <f t="shared" si="16"/>
        <v>0</v>
      </c>
    </row>
    <row r="574" spans="1:11" s="81" customFormat="1" x14ac:dyDescent="0.2">
      <c r="A574" s="72"/>
      <c r="B574" s="82" t="s">
        <v>608</v>
      </c>
      <c r="C574" s="155" t="s">
        <v>364</v>
      </c>
      <c r="D574" s="88" t="s">
        <v>365</v>
      </c>
      <c r="E574" s="85" t="s">
        <v>176</v>
      </c>
      <c r="F574" s="89">
        <v>1</v>
      </c>
      <c r="G574" s="60" t="s">
        <v>435</v>
      </c>
      <c r="H574" s="79"/>
      <c r="I574" s="79"/>
      <c r="J574" s="148"/>
      <c r="K574" s="230">
        <f t="shared" si="16"/>
        <v>0</v>
      </c>
    </row>
    <row r="575" spans="1:11" s="81" customFormat="1" x14ac:dyDescent="0.2">
      <c r="A575" s="72"/>
      <c r="B575" s="82" t="s">
        <v>608</v>
      </c>
      <c r="C575" s="155" t="s">
        <v>300</v>
      </c>
      <c r="D575" s="88" t="s">
        <v>301</v>
      </c>
      <c r="E575" s="85" t="s">
        <v>176</v>
      </c>
      <c r="F575" s="89">
        <v>1</v>
      </c>
      <c r="G575" s="60" t="s">
        <v>435</v>
      </c>
      <c r="H575" s="79"/>
      <c r="I575" s="79"/>
      <c r="J575" s="148"/>
      <c r="K575" s="230">
        <f t="shared" si="16"/>
        <v>0</v>
      </c>
    </row>
    <row r="576" spans="1:11" s="81" customFormat="1" x14ac:dyDescent="0.2">
      <c r="A576" s="72"/>
      <c r="B576" s="82" t="s">
        <v>608</v>
      </c>
      <c r="C576" s="155" t="s">
        <v>311</v>
      </c>
      <c r="D576" s="88" t="s">
        <v>312</v>
      </c>
      <c r="E576" s="85" t="s">
        <v>176</v>
      </c>
      <c r="F576" s="89">
        <v>4</v>
      </c>
      <c r="G576" s="60" t="s">
        <v>435</v>
      </c>
      <c r="H576" s="79"/>
      <c r="I576" s="79"/>
      <c r="J576" s="148"/>
      <c r="K576" s="230">
        <f t="shared" si="16"/>
        <v>0</v>
      </c>
    </row>
    <row r="577" spans="1:11" s="81" customFormat="1" x14ac:dyDescent="0.2">
      <c r="A577" s="72"/>
      <c r="B577" s="82" t="s">
        <v>608</v>
      </c>
      <c r="C577" s="155" t="s">
        <v>317</v>
      </c>
      <c r="D577" s="88" t="s">
        <v>318</v>
      </c>
      <c r="E577" s="85" t="s">
        <v>176</v>
      </c>
      <c r="F577" s="89">
        <v>1</v>
      </c>
      <c r="G577" s="60" t="s">
        <v>435</v>
      </c>
      <c r="H577" s="79"/>
      <c r="I577" s="79"/>
      <c r="J577" s="148"/>
      <c r="K577" s="230">
        <f t="shared" si="16"/>
        <v>0</v>
      </c>
    </row>
    <row r="578" spans="1:11" s="81" customFormat="1" ht="55.5" customHeight="1" x14ac:dyDescent="0.2">
      <c r="A578" s="72"/>
      <c r="B578" s="82" t="s">
        <v>608</v>
      </c>
      <c r="C578" s="155" t="s">
        <v>716</v>
      </c>
      <c r="D578" s="88" t="s">
        <v>715</v>
      </c>
      <c r="E578" s="85" t="s">
        <v>305</v>
      </c>
      <c r="F578" s="89">
        <v>1</v>
      </c>
      <c r="G578" s="60" t="s">
        <v>435</v>
      </c>
      <c r="H578" s="79"/>
      <c r="I578" s="79"/>
      <c r="J578" s="148"/>
      <c r="K578" s="230">
        <f t="shared" si="16"/>
        <v>0</v>
      </c>
    </row>
    <row r="579" spans="1:11" s="81" customFormat="1" x14ac:dyDescent="0.2">
      <c r="A579" s="72"/>
      <c r="B579" s="82" t="s">
        <v>608</v>
      </c>
      <c r="C579" s="155" t="s">
        <v>653</v>
      </c>
      <c r="D579" s="88" t="s">
        <v>717</v>
      </c>
      <c r="E579" s="85" t="s">
        <v>305</v>
      </c>
      <c r="F579" s="89">
        <v>1</v>
      </c>
      <c r="G579" s="60" t="s">
        <v>435</v>
      </c>
      <c r="H579" s="79"/>
      <c r="I579" s="79"/>
      <c r="J579" s="148"/>
      <c r="K579" s="230">
        <f t="shared" si="16"/>
        <v>0</v>
      </c>
    </row>
    <row r="580" spans="1:11" s="81" customFormat="1" x14ac:dyDescent="0.2">
      <c r="A580" s="72"/>
      <c r="B580" s="82" t="s">
        <v>608</v>
      </c>
      <c r="C580" s="155" t="s">
        <v>404</v>
      </c>
      <c r="D580" s="88" t="s">
        <v>405</v>
      </c>
      <c r="E580" s="85" t="s">
        <v>305</v>
      </c>
      <c r="F580" s="89">
        <v>1</v>
      </c>
      <c r="G580" s="60" t="s">
        <v>435</v>
      </c>
      <c r="H580" s="79"/>
      <c r="I580" s="79"/>
      <c r="J580" s="148"/>
      <c r="K580" s="230">
        <f t="shared" si="16"/>
        <v>0</v>
      </c>
    </row>
    <row r="581" spans="1:11" s="81" customFormat="1" x14ac:dyDescent="0.2">
      <c r="A581" s="72"/>
      <c r="B581" s="82" t="s">
        <v>608</v>
      </c>
      <c r="C581" s="155" t="s">
        <v>624</v>
      </c>
      <c r="D581" s="88" t="s">
        <v>304</v>
      </c>
      <c r="E581" s="85" t="s">
        <v>305</v>
      </c>
      <c r="F581" s="89">
        <v>1</v>
      </c>
      <c r="G581" s="60" t="s">
        <v>435</v>
      </c>
      <c r="H581" s="79"/>
      <c r="I581" s="79"/>
      <c r="J581" s="148"/>
      <c r="K581" s="230">
        <f t="shared" si="16"/>
        <v>0</v>
      </c>
    </row>
    <row r="582" spans="1:11" s="81" customFormat="1" x14ac:dyDescent="0.2">
      <c r="A582" s="72"/>
      <c r="B582" s="82" t="s">
        <v>608</v>
      </c>
      <c r="C582" s="155" t="s">
        <v>131</v>
      </c>
      <c r="D582" s="88" t="s">
        <v>132</v>
      </c>
      <c r="E582" s="85" t="s">
        <v>133</v>
      </c>
      <c r="F582" s="89">
        <v>1</v>
      </c>
      <c r="G582" s="60" t="s">
        <v>435</v>
      </c>
      <c r="H582" s="79"/>
      <c r="I582" s="79"/>
      <c r="J582" s="148"/>
      <c r="K582" s="230">
        <f t="shared" si="16"/>
        <v>0</v>
      </c>
    </row>
    <row r="583" spans="1:11" s="81" customFormat="1" ht="25.5" x14ac:dyDescent="0.2">
      <c r="A583" s="72"/>
      <c r="B583" s="82" t="s">
        <v>608</v>
      </c>
      <c r="C583" s="155" t="s">
        <v>332</v>
      </c>
      <c r="D583" s="88" t="s">
        <v>333</v>
      </c>
      <c r="E583" s="85" t="s">
        <v>334</v>
      </c>
      <c r="F583" s="89">
        <v>1</v>
      </c>
      <c r="G583" s="60" t="s">
        <v>435</v>
      </c>
      <c r="H583" s="79"/>
      <c r="I583" s="79"/>
      <c r="J583" s="148"/>
      <c r="K583" s="230">
        <f t="shared" si="16"/>
        <v>0</v>
      </c>
    </row>
    <row r="584" spans="1:11" s="81" customFormat="1" ht="25.5" x14ac:dyDescent="0.2">
      <c r="A584" s="72"/>
      <c r="B584" s="82" t="s">
        <v>608</v>
      </c>
      <c r="C584" s="155" t="s">
        <v>413</v>
      </c>
      <c r="D584" s="88" t="s">
        <v>414</v>
      </c>
      <c r="E584" s="85" t="s">
        <v>3</v>
      </c>
      <c r="F584" s="89">
        <v>1</v>
      </c>
      <c r="G584" s="60" t="s">
        <v>435</v>
      </c>
      <c r="H584" s="79"/>
      <c r="I584" s="79"/>
      <c r="J584" s="148"/>
      <c r="K584" s="230">
        <f t="shared" si="16"/>
        <v>0</v>
      </c>
    </row>
    <row r="585" spans="1:11" s="81" customFormat="1" x14ac:dyDescent="0.2">
      <c r="A585" s="72"/>
      <c r="B585" s="82" t="s">
        <v>608</v>
      </c>
      <c r="C585" s="155" t="s">
        <v>638</v>
      </c>
      <c r="D585" s="88" t="s">
        <v>58</v>
      </c>
      <c r="E585" s="85" t="s">
        <v>3</v>
      </c>
      <c r="F585" s="89">
        <v>1</v>
      </c>
      <c r="G585" s="60" t="s">
        <v>435</v>
      </c>
      <c r="H585" s="79"/>
      <c r="I585" s="79"/>
      <c r="J585" s="148"/>
      <c r="K585" s="230">
        <f t="shared" si="16"/>
        <v>0</v>
      </c>
    </row>
    <row r="586" spans="1:11" s="81" customFormat="1" x14ac:dyDescent="0.2">
      <c r="A586" s="72"/>
      <c r="B586" s="82" t="s">
        <v>608</v>
      </c>
      <c r="C586" s="155" t="s">
        <v>639</v>
      </c>
      <c r="D586" s="88" t="s">
        <v>60</v>
      </c>
      <c r="E586" s="85" t="s">
        <v>3</v>
      </c>
      <c r="F586" s="89">
        <v>1</v>
      </c>
      <c r="G586" s="60" t="s">
        <v>435</v>
      </c>
      <c r="H586" s="79"/>
      <c r="I586" s="79"/>
      <c r="J586" s="148"/>
      <c r="K586" s="230">
        <f t="shared" si="16"/>
        <v>0</v>
      </c>
    </row>
    <row r="587" spans="1:11" s="81" customFormat="1" x14ac:dyDescent="0.2">
      <c r="A587" s="72"/>
      <c r="B587" s="82" t="s">
        <v>608</v>
      </c>
      <c r="C587" s="155" t="s">
        <v>397</v>
      </c>
      <c r="D587" s="88" t="s">
        <v>399</v>
      </c>
      <c r="E587" s="85" t="s">
        <v>3</v>
      </c>
      <c r="F587" s="89">
        <v>10</v>
      </c>
      <c r="G587" s="60" t="s">
        <v>435</v>
      </c>
      <c r="H587" s="79"/>
      <c r="I587" s="79"/>
      <c r="J587" s="148"/>
      <c r="K587" s="230">
        <f t="shared" si="16"/>
        <v>0</v>
      </c>
    </row>
    <row r="588" spans="1:11" s="81" customFormat="1" x14ac:dyDescent="0.2">
      <c r="A588" s="72"/>
      <c r="B588" s="82" t="s">
        <v>608</v>
      </c>
      <c r="C588" s="155" t="s">
        <v>397</v>
      </c>
      <c r="D588" s="88" t="s">
        <v>400</v>
      </c>
      <c r="E588" s="85" t="s">
        <v>3</v>
      </c>
      <c r="F588" s="89">
        <v>20</v>
      </c>
      <c r="G588" s="60" t="s">
        <v>435</v>
      </c>
      <c r="H588" s="79"/>
      <c r="I588" s="79"/>
      <c r="J588" s="148"/>
      <c r="K588" s="230">
        <f t="shared" si="16"/>
        <v>0</v>
      </c>
    </row>
    <row r="589" spans="1:11" s="81" customFormat="1" x14ac:dyDescent="0.2">
      <c r="A589" s="72"/>
      <c r="B589" s="82" t="s">
        <v>608</v>
      </c>
      <c r="C589" s="155" t="s">
        <v>397</v>
      </c>
      <c r="D589" s="88" t="s">
        <v>401</v>
      </c>
      <c r="E589" s="85" t="s">
        <v>3</v>
      </c>
      <c r="F589" s="89">
        <v>26</v>
      </c>
      <c r="G589" s="60" t="s">
        <v>435</v>
      </c>
      <c r="H589" s="79"/>
      <c r="I589" s="79"/>
      <c r="J589" s="148"/>
      <c r="K589" s="230">
        <f t="shared" si="16"/>
        <v>0</v>
      </c>
    </row>
    <row r="590" spans="1:11" s="81" customFormat="1" x14ac:dyDescent="0.2">
      <c r="A590" s="72"/>
      <c r="B590" s="82" t="s">
        <v>608</v>
      </c>
      <c r="C590" s="155" t="s">
        <v>397</v>
      </c>
      <c r="D590" s="88" t="s">
        <v>402</v>
      </c>
      <c r="E590" s="85" t="s">
        <v>3</v>
      </c>
      <c r="F590" s="89">
        <v>6</v>
      </c>
      <c r="G590" s="60" t="s">
        <v>435</v>
      </c>
      <c r="H590" s="79"/>
      <c r="I590" s="79"/>
      <c r="J590" s="148"/>
      <c r="K590" s="230">
        <f t="shared" si="16"/>
        <v>0</v>
      </c>
    </row>
    <row r="591" spans="1:11" s="81" customFormat="1" x14ac:dyDescent="0.2">
      <c r="A591" s="72"/>
      <c r="B591" s="82" t="s">
        <v>608</v>
      </c>
      <c r="C591" s="155" t="s">
        <v>397</v>
      </c>
      <c r="D591" s="88" t="s">
        <v>403</v>
      </c>
      <c r="E591" s="85" t="s">
        <v>3</v>
      </c>
      <c r="F591" s="89">
        <v>3</v>
      </c>
      <c r="G591" s="60" t="s">
        <v>435</v>
      </c>
      <c r="H591" s="79"/>
      <c r="I591" s="79"/>
      <c r="J591" s="148"/>
      <c r="K591" s="230">
        <f t="shared" si="16"/>
        <v>0</v>
      </c>
    </row>
    <row r="592" spans="1:11" s="81" customFormat="1" x14ac:dyDescent="0.2">
      <c r="A592" s="72"/>
      <c r="B592" s="82" t="s">
        <v>608</v>
      </c>
      <c r="C592" s="155" t="s">
        <v>397</v>
      </c>
      <c r="D592" s="88" t="s">
        <v>398</v>
      </c>
      <c r="E592" s="85" t="s">
        <v>3</v>
      </c>
      <c r="F592" s="89">
        <v>8</v>
      </c>
      <c r="G592" s="60" t="s">
        <v>435</v>
      </c>
      <c r="H592" s="79"/>
      <c r="I592" s="79"/>
      <c r="J592" s="148"/>
      <c r="K592" s="230">
        <f t="shared" si="16"/>
        <v>0</v>
      </c>
    </row>
    <row r="593" spans="1:11" s="81" customFormat="1" x14ac:dyDescent="0.2">
      <c r="A593" s="72"/>
      <c r="B593" s="82" t="s">
        <v>608</v>
      </c>
      <c r="C593" s="155" t="s">
        <v>138</v>
      </c>
      <c r="D593" s="88" t="s">
        <v>140</v>
      </c>
      <c r="E593" s="85" t="s">
        <v>411</v>
      </c>
      <c r="F593" s="89">
        <v>4</v>
      </c>
      <c r="G593" s="60" t="s">
        <v>435</v>
      </c>
      <c r="H593" s="79"/>
      <c r="I593" s="79"/>
      <c r="J593" s="148"/>
      <c r="K593" s="230">
        <f t="shared" si="16"/>
        <v>0</v>
      </c>
    </row>
    <row r="594" spans="1:11" s="81" customFormat="1" x14ac:dyDescent="0.2">
      <c r="A594" s="72"/>
      <c r="B594" s="82" t="s">
        <v>608</v>
      </c>
      <c r="C594" s="155" t="s">
        <v>138</v>
      </c>
      <c r="D594" s="88" t="s">
        <v>306</v>
      </c>
      <c r="E594" s="85" t="s">
        <v>411</v>
      </c>
      <c r="F594" s="89">
        <v>4</v>
      </c>
      <c r="G594" s="60" t="s">
        <v>435</v>
      </c>
      <c r="H594" s="79"/>
      <c r="I594" s="79"/>
      <c r="J594" s="148"/>
      <c r="K594" s="230">
        <f t="shared" si="16"/>
        <v>0</v>
      </c>
    </row>
    <row r="595" spans="1:11" s="81" customFormat="1" x14ac:dyDescent="0.2">
      <c r="A595" s="72"/>
      <c r="B595" s="82" t="s">
        <v>608</v>
      </c>
      <c r="C595" s="155" t="s">
        <v>138</v>
      </c>
      <c r="D595" s="88" t="s">
        <v>282</v>
      </c>
      <c r="E595" s="85" t="s">
        <v>411</v>
      </c>
      <c r="F595" s="89">
        <v>2</v>
      </c>
      <c r="G595" s="60" t="s">
        <v>435</v>
      </c>
      <c r="H595" s="79"/>
      <c r="I595" s="79"/>
      <c r="J595" s="148"/>
      <c r="K595" s="230">
        <f t="shared" si="16"/>
        <v>0</v>
      </c>
    </row>
    <row r="596" spans="1:11" s="81" customFormat="1" x14ac:dyDescent="0.2">
      <c r="A596" s="72"/>
      <c r="B596" s="82" t="s">
        <v>608</v>
      </c>
      <c r="C596" s="155" t="s">
        <v>138</v>
      </c>
      <c r="D596" s="88" t="s">
        <v>371</v>
      </c>
      <c r="E596" s="85" t="s">
        <v>411</v>
      </c>
      <c r="F596" s="89">
        <v>2</v>
      </c>
      <c r="G596" s="60" t="s">
        <v>435</v>
      </c>
      <c r="H596" s="79"/>
      <c r="I596" s="79"/>
      <c r="J596" s="148"/>
      <c r="K596" s="230">
        <f t="shared" si="16"/>
        <v>0</v>
      </c>
    </row>
    <row r="597" spans="1:11" s="81" customFormat="1" x14ac:dyDescent="0.2">
      <c r="A597" s="72"/>
      <c r="B597" s="82" t="s">
        <v>608</v>
      </c>
      <c r="C597" s="155" t="s">
        <v>138</v>
      </c>
      <c r="D597" s="88" t="s">
        <v>139</v>
      </c>
      <c r="E597" s="85" t="s">
        <v>411</v>
      </c>
      <c r="F597" s="89">
        <v>2</v>
      </c>
      <c r="G597" s="60" t="s">
        <v>435</v>
      </c>
      <c r="H597" s="79"/>
      <c r="I597" s="79"/>
      <c r="J597" s="148"/>
      <c r="K597" s="230">
        <f t="shared" si="16"/>
        <v>0</v>
      </c>
    </row>
    <row r="598" spans="1:11" s="81" customFormat="1" x14ac:dyDescent="0.2">
      <c r="A598" s="72"/>
      <c r="B598" s="82" t="s">
        <v>608</v>
      </c>
      <c r="C598" s="155" t="s">
        <v>55</v>
      </c>
      <c r="D598" s="88" t="s">
        <v>56</v>
      </c>
      <c r="E598" s="85" t="s">
        <v>411</v>
      </c>
      <c r="F598" s="89">
        <v>1</v>
      </c>
      <c r="G598" s="60" t="s">
        <v>435</v>
      </c>
      <c r="H598" s="79"/>
      <c r="I598" s="79"/>
      <c r="J598" s="148"/>
      <c r="K598" s="230">
        <f t="shared" si="16"/>
        <v>0</v>
      </c>
    </row>
    <row r="599" spans="1:11" s="81" customFormat="1" x14ac:dyDescent="0.2">
      <c r="A599" s="72"/>
      <c r="B599" s="82" t="s">
        <v>608</v>
      </c>
      <c r="C599" s="155" t="s">
        <v>141</v>
      </c>
      <c r="D599" s="88" t="s">
        <v>128</v>
      </c>
      <c r="E599" s="85" t="s">
        <v>411</v>
      </c>
      <c r="F599" s="89">
        <v>8</v>
      </c>
      <c r="G599" s="60" t="s">
        <v>435</v>
      </c>
      <c r="H599" s="79"/>
      <c r="I599" s="79"/>
      <c r="J599" s="148"/>
      <c r="K599" s="230">
        <f t="shared" si="16"/>
        <v>0</v>
      </c>
    </row>
    <row r="600" spans="1:11" s="81" customFormat="1" ht="25.5" x14ac:dyDescent="0.2">
      <c r="A600" s="72"/>
      <c r="B600" s="82" t="s">
        <v>608</v>
      </c>
      <c r="C600" s="155" t="s">
        <v>596</v>
      </c>
      <c r="D600" s="88" t="s">
        <v>106</v>
      </c>
      <c r="E600" s="85" t="s">
        <v>411</v>
      </c>
      <c r="F600" s="89">
        <v>15</v>
      </c>
      <c r="G600" s="60" t="s">
        <v>435</v>
      </c>
      <c r="H600" s="79"/>
      <c r="I600" s="79"/>
      <c r="J600" s="148"/>
      <c r="K600" s="230">
        <f t="shared" si="16"/>
        <v>0</v>
      </c>
    </row>
    <row r="601" spans="1:11" s="81" customFormat="1" x14ac:dyDescent="0.2">
      <c r="A601" s="72"/>
      <c r="B601" s="82" t="s">
        <v>608</v>
      </c>
      <c r="C601" s="155" t="s">
        <v>104</v>
      </c>
      <c r="D601" s="88" t="s">
        <v>105</v>
      </c>
      <c r="E601" s="85" t="s">
        <v>411</v>
      </c>
      <c r="F601" s="89">
        <v>36</v>
      </c>
      <c r="G601" s="60" t="s">
        <v>435</v>
      </c>
      <c r="H601" s="79"/>
      <c r="I601" s="79"/>
      <c r="J601" s="148"/>
      <c r="K601" s="230">
        <f t="shared" si="16"/>
        <v>0</v>
      </c>
    </row>
    <row r="602" spans="1:11" s="81" customFormat="1" x14ac:dyDescent="0.2">
      <c r="A602" s="72"/>
      <c r="B602" s="82" t="s">
        <v>608</v>
      </c>
      <c r="C602" s="155" t="s">
        <v>126</v>
      </c>
      <c r="D602" s="88" t="s">
        <v>127</v>
      </c>
      <c r="E602" s="85" t="s">
        <v>411</v>
      </c>
      <c r="F602" s="89">
        <v>48</v>
      </c>
      <c r="G602" s="60" t="s">
        <v>435</v>
      </c>
      <c r="H602" s="79"/>
      <c r="I602" s="79"/>
      <c r="J602" s="148"/>
      <c r="K602" s="230">
        <f t="shared" si="16"/>
        <v>0</v>
      </c>
    </row>
    <row r="603" spans="1:11" s="81" customFormat="1" x14ac:dyDescent="0.2">
      <c r="A603" s="72"/>
      <c r="B603" s="82" t="s">
        <v>608</v>
      </c>
      <c r="C603" s="155" t="s">
        <v>89</v>
      </c>
      <c r="D603" s="88" t="s">
        <v>90</v>
      </c>
      <c r="E603" s="85" t="s">
        <v>411</v>
      </c>
      <c r="F603" s="89">
        <v>27</v>
      </c>
      <c r="G603" s="60" t="s">
        <v>435</v>
      </c>
      <c r="H603" s="79"/>
      <c r="I603" s="79"/>
      <c r="J603" s="148"/>
      <c r="K603" s="230">
        <f t="shared" si="16"/>
        <v>0</v>
      </c>
    </row>
    <row r="604" spans="1:11" s="81" customFormat="1" x14ac:dyDescent="0.2">
      <c r="A604" s="72"/>
      <c r="B604" s="82" t="s">
        <v>608</v>
      </c>
      <c r="C604" s="155" t="s">
        <v>142</v>
      </c>
      <c r="D604" s="88" t="s">
        <v>130</v>
      </c>
      <c r="E604" s="85" t="s">
        <v>411</v>
      </c>
      <c r="F604" s="89">
        <v>2</v>
      </c>
      <c r="G604" s="60" t="s">
        <v>435</v>
      </c>
      <c r="H604" s="79"/>
      <c r="I604" s="79"/>
      <c r="J604" s="148"/>
      <c r="K604" s="230">
        <f t="shared" si="16"/>
        <v>0</v>
      </c>
    </row>
    <row r="605" spans="1:11" s="81" customFormat="1" x14ac:dyDescent="0.2">
      <c r="A605" s="72"/>
      <c r="B605" s="82" t="s">
        <v>608</v>
      </c>
      <c r="C605" s="155" t="s">
        <v>143</v>
      </c>
      <c r="D605" s="88" t="s">
        <v>144</v>
      </c>
      <c r="E605" s="85" t="s">
        <v>411</v>
      </c>
      <c r="F605" s="89">
        <v>1</v>
      </c>
      <c r="G605" s="60" t="s">
        <v>435</v>
      </c>
      <c r="H605" s="79"/>
      <c r="I605" s="79"/>
      <c r="J605" s="148"/>
      <c r="K605" s="230">
        <f t="shared" si="16"/>
        <v>0</v>
      </c>
    </row>
    <row r="606" spans="1:11" s="81" customFormat="1" x14ac:dyDescent="0.2">
      <c r="A606" s="72"/>
      <c r="B606" s="82" t="s">
        <v>608</v>
      </c>
      <c r="C606" s="155" t="s">
        <v>145</v>
      </c>
      <c r="D606" s="88" t="s">
        <v>146</v>
      </c>
      <c r="E606" s="85" t="s">
        <v>411</v>
      </c>
      <c r="F606" s="89">
        <v>5</v>
      </c>
      <c r="G606" s="60" t="s">
        <v>435</v>
      </c>
      <c r="H606" s="79"/>
      <c r="I606" s="79"/>
      <c r="J606" s="148"/>
      <c r="K606" s="230">
        <f t="shared" si="16"/>
        <v>0</v>
      </c>
    </row>
    <row r="607" spans="1:11" s="81" customFormat="1" x14ac:dyDescent="0.2">
      <c r="A607" s="72"/>
      <c r="B607" s="82" t="s">
        <v>608</v>
      </c>
      <c r="C607" s="155" t="s">
        <v>196</v>
      </c>
      <c r="D607" s="88" t="s">
        <v>197</v>
      </c>
      <c r="E607" s="85" t="s">
        <v>411</v>
      </c>
      <c r="F607" s="89">
        <v>5</v>
      </c>
      <c r="G607" s="60" t="s">
        <v>435</v>
      </c>
      <c r="H607" s="79"/>
      <c r="I607" s="79"/>
      <c r="J607" s="148"/>
      <c r="K607" s="230">
        <f t="shared" si="16"/>
        <v>0</v>
      </c>
    </row>
    <row r="608" spans="1:11" s="81" customFormat="1" x14ac:dyDescent="0.2">
      <c r="A608" s="72"/>
      <c r="B608" s="82" t="s">
        <v>608</v>
      </c>
      <c r="C608" s="155" t="s">
        <v>136</v>
      </c>
      <c r="D608" s="88" t="s">
        <v>137</v>
      </c>
      <c r="E608" s="85" t="s">
        <v>411</v>
      </c>
      <c r="F608" s="89">
        <v>9</v>
      </c>
      <c r="G608" s="60" t="s">
        <v>435</v>
      </c>
      <c r="H608" s="79"/>
      <c r="I608" s="79"/>
      <c r="J608" s="148"/>
      <c r="K608" s="230">
        <f t="shared" si="16"/>
        <v>0</v>
      </c>
    </row>
    <row r="609" spans="1:11" s="81" customFormat="1" x14ac:dyDescent="0.2">
      <c r="A609" s="72"/>
      <c r="B609" s="116"/>
      <c r="C609" s="117"/>
      <c r="D609" s="118"/>
      <c r="E609" s="87"/>
      <c r="F609" s="119"/>
      <c r="G609" s="79"/>
      <c r="H609" s="79"/>
      <c r="I609" s="79"/>
      <c r="J609" s="221"/>
      <c r="K609" s="80"/>
    </row>
    <row r="610" spans="1:11" x14ac:dyDescent="0.2">
      <c r="A610" s="90"/>
      <c r="B610" s="91"/>
      <c r="C610" s="92"/>
      <c r="D610" s="93"/>
      <c r="E610" s="92"/>
      <c r="F610" s="94"/>
      <c r="G610" s="92"/>
      <c r="H610" s="95"/>
      <c r="J610" s="223"/>
    </row>
    <row r="611" spans="1:11" ht="34.5" customHeight="1" x14ac:dyDescent="0.2">
      <c r="A611" s="56" t="s">
        <v>659</v>
      </c>
      <c r="B611" s="97"/>
      <c r="C611" s="241" t="s">
        <v>675</v>
      </c>
      <c r="D611" s="241"/>
      <c r="E611" s="241"/>
      <c r="F611" s="241"/>
      <c r="G611" s="98"/>
      <c r="H611" s="99">
        <v>1</v>
      </c>
      <c r="I611" s="60" t="s">
        <v>605</v>
      </c>
      <c r="J611" s="217"/>
      <c r="K611" s="61">
        <f>SUM(K612:K634)</f>
        <v>0</v>
      </c>
    </row>
    <row r="612" spans="1:11" s="81" customFormat="1" ht="25.5" x14ac:dyDescent="0.2">
      <c r="A612" s="72"/>
      <c r="B612" s="82" t="s">
        <v>608</v>
      </c>
      <c r="C612" s="155" t="s">
        <v>477</v>
      </c>
      <c r="D612" s="88" t="s">
        <v>570</v>
      </c>
      <c r="E612" s="85" t="s">
        <v>291</v>
      </c>
      <c r="F612" s="89">
        <v>20</v>
      </c>
      <c r="G612" s="60" t="s">
        <v>435</v>
      </c>
      <c r="H612" s="79"/>
      <c r="I612" s="79"/>
      <c r="J612" s="148"/>
      <c r="K612" s="230">
        <f t="shared" ref="K612:K634" si="17">ROUND(J612,2)*F612</f>
        <v>0</v>
      </c>
    </row>
    <row r="613" spans="1:11" s="81" customFormat="1" ht="25.5" x14ac:dyDescent="0.2">
      <c r="A613" s="72"/>
      <c r="B613" s="82" t="s">
        <v>608</v>
      </c>
      <c r="C613" s="155" t="s">
        <v>477</v>
      </c>
      <c r="D613" s="88" t="s">
        <v>571</v>
      </c>
      <c r="E613" s="85" t="s">
        <v>291</v>
      </c>
      <c r="F613" s="89">
        <v>4</v>
      </c>
      <c r="G613" s="60" t="s">
        <v>435</v>
      </c>
      <c r="H613" s="79"/>
      <c r="I613" s="79"/>
      <c r="J613" s="148"/>
      <c r="K613" s="230">
        <f t="shared" si="17"/>
        <v>0</v>
      </c>
    </row>
    <row r="614" spans="1:11" s="81" customFormat="1" ht="25.5" x14ac:dyDescent="0.2">
      <c r="A614" s="72"/>
      <c r="B614" s="114" t="s">
        <v>608</v>
      </c>
      <c r="C614" s="155" t="s">
        <v>478</v>
      </c>
      <c r="D614" s="88" t="s">
        <v>572</v>
      </c>
      <c r="E614" s="85" t="s">
        <v>291</v>
      </c>
      <c r="F614" s="89">
        <v>23</v>
      </c>
      <c r="G614" s="60" t="s">
        <v>435</v>
      </c>
      <c r="H614" s="79"/>
      <c r="I614" s="79"/>
      <c r="J614" s="148"/>
      <c r="K614" s="230">
        <f t="shared" si="17"/>
        <v>0</v>
      </c>
    </row>
    <row r="615" spans="1:11" s="81" customFormat="1" ht="25.5" x14ac:dyDescent="0.2">
      <c r="A615" s="72"/>
      <c r="B615" s="114" t="s">
        <v>608</v>
      </c>
      <c r="C615" s="155" t="s">
        <v>478</v>
      </c>
      <c r="D615" s="88" t="s">
        <v>573</v>
      </c>
      <c r="E615" s="85" t="s">
        <v>291</v>
      </c>
      <c r="F615" s="89">
        <v>13</v>
      </c>
      <c r="G615" s="60" t="s">
        <v>435</v>
      </c>
      <c r="H615" s="79"/>
      <c r="I615" s="79"/>
      <c r="J615" s="148"/>
      <c r="K615" s="230">
        <f t="shared" si="17"/>
        <v>0</v>
      </c>
    </row>
    <row r="616" spans="1:11" s="81" customFormat="1" ht="25.5" x14ac:dyDescent="0.2">
      <c r="A616" s="72"/>
      <c r="B616" s="114" t="s">
        <v>608</v>
      </c>
      <c r="C616" s="155" t="s">
        <v>478</v>
      </c>
      <c r="D616" s="88" t="s">
        <v>574</v>
      </c>
      <c r="E616" s="85" t="s">
        <v>291</v>
      </c>
      <c r="F616" s="89">
        <v>1</v>
      </c>
      <c r="G616" s="60" t="s">
        <v>435</v>
      </c>
      <c r="H616" s="79"/>
      <c r="I616" s="79"/>
      <c r="J616" s="148"/>
      <c r="K616" s="230">
        <f t="shared" si="17"/>
        <v>0</v>
      </c>
    </row>
    <row r="617" spans="1:11" s="81" customFormat="1" ht="25.5" x14ac:dyDescent="0.2">
      <c r="A617" s="72"/>
      <c r="B617" s="82" t="s">
        <v>608</v>
      </c>
      <c r="C617" s="155" t="s">
        <v>575</v>
      </c>
      <c r="D617" s="88" t="s">
        <v>290</v>
      </c>
      <c r="E617" s="85" t="s">
        <v>291</v>
      </c>
      <c r="F617" s="89">
        <v>10</v>
      </c>
      <c r="G617" s="60" t="s">
        <v>435</v>
      </c>
      <c r="H617" s="79"/>
      <c r="I617" s="79"/>
      <c r="J617" s="148"/>
      <c r="K617" s="230">
        <f t="shared" si="17"/>
        <v>0</v>
      </c>
    </row>
    <row r="618" spans="1:11" s="81" customFormat="1" ht="25.5" x14ac:dyDescent="0.2">
      <c r="A618" s="72"/>
      <c r="B618" s="82" t="s">
        <v>608</v>
      </c>
      <c r="C618" s="155" t="s">
        <v>481</v>
      </c>
      <c r="D618" s="88" t="s">
        <v>279</v>
      </c>
      <c r="E618" s="85" t="s">
        <v>562</v>
      </c>
      <c r="F618" s="89">
        <v>6</v>
      </c>
      <c r="G618" s="60" t="s">
        <v>435</v>
      </c>
      <c r="H618" s="79"/>
      <c r="I618" s="79"/>
      <c r="J618" s="148"/>
      <c r="K618" s="230">
        <f t="shared" si="17"/>
        <v>0</v>
      </c>
    </row>
    <row r="619" spans="1:11" s="81" customFormat="1" ht="25.5" x14ac:dyDescent="0.2">
      <c r="A619" s="72"/>
      <c r="B619" s="82" t="s">
        <v>608</v>
      </c>
      <c r="C619" s="155" t="s">
        <v>482</v>
      </c>
      <c r="D619" s="88" t="s">
        <v>288</v>
      </c>
      <c r="E619" s="85" t="s">
        <v>289</v>
      </c>
      <c r="F619" s="89">
        <v>2</v>
      </c>
      <c r="G619" s="60" t="s">
        <v>435</v>
      </c>
      <c r="H619" s="79"/>
      <c r="I619" s="79"/>
      <c r="J619" s="148"/>
      <c r="K619" s="230">
        <f t="shared" si="17"/>
        <v>0</v>
      </c>
    </row>
    <row r="620" spans="1:11" s="81" customFormat="1" ht="25.5" x14ac:dyDescent="0.2">
      <c r="A620" s="72"/>
      <c r="B620" s="82" t="s">
        <v>608</v>
      </c>
      <c r="C620" s="155" t="s">
        <v>578</v>
      </c>
      <c r="D620" s="88" t="s">
        <v>585</v>
      </c>
      <c r="E620" s="85" t="s">
        <v>579</v>
      </c>
      <c r="F620" s="89">
        <v>2</v>
      </c>
      <c r="G620" s="60" t="s">
        <v>435</v>
      </c>
      <c r="H620" s="79"/>
      <c r="I620" s="79"/>
      <c r="J620" s="148"/>
      <c r="K620" s="230">
        <f t="shared" si="17"/>
        <v>0</v>
      </c>
    </row>
    <row r="621" spans="1:11" x14ac:dyDescent="0.2">
      <c r="A621" s="90"/>
      <c r="B621" s="120" t="s">
        <v>608</v>
      </c>
      <c r="C621" s="121" t="s">
        <v>627</v>
      </c>
      <c r="D621" s="122"/>
      <c r="E621" s="121" t="s">
        <v>562</v>
      </c>
      <c r="F621" s="123">
        <v>4</v>
      </c>
      <c r="G621" s="124" t="s">
        <v>605</v>
      </c>
      <c r="H621" s="95"/>
      <c r="J621" s="148"/>
      <c r="K621" s="230">
        <f t="shared" si="17"/>
        <v>0</v>
      </c>
    </row>
    <row r="622" spans="1:11" x14ac:dyDescent="0.2">
      <c r="A622" s="90"/>
      <c r="B622" s="125"/>
      <c r="C622" s="126" t="s">
        <v>273</v>
      </c>
      <c r="D622" s="127" t="s">
        <v>274</v>
      </c>
      <c r="E622" s="92"/>
      <c r="F622" s="94"/>
      <c r="G622" s="128"/>
      <c r="H622" s="95"/>
      <c r="J622" s="148"/>
      <c r="K622" s="230">
        <f t="shared" si="17"/>
        <v>0</v>
      </c>
    </row>
    <row r="623" spans="1:11" x14ac:dyDescent="0.2">
      <c r="A623" s="90"/>
      <c r="B623" s="125"/>
      <c r="C623" s="126" t="s">
        <v>271</v>
      </c>
      <c r="D623" s="127" t="s">
        <v>272</v>
      </c>
      <c r="E623" s="92"/>
      <c r="F623" s="94"/>
      <c r="G623" s="128"/>
      <c r="H623" s="95"/>
      <c r="J623" s="148"/>
      <c r="K623" s="230">
        <f t="shared" si="17"/>
        <v>0</v>
      </c>
    </row>
    <row r="624" spans="1:11" x14ac:dyDescent="0.2">
      <c r="A624" s="90"/>
      <c r="B624" s="125"/>
      <c r="C624" s="126" t="s">
        <v>480</v>
      </c>
      <c r="D624" s="127" t="s">
        <v>275</v>
      </c>
      <c r="E624" s="92"/>
      <c r="F624" s="94"/>
      <c r="G624" s="128"/>
      <c r="H624" s="95"/>
      <c r="J624" s="148"/>
      <c r="K624" s="230">
        <f t="shared" si="17"/>
        <v>0</v>
      </c>
    </row>
    <row r="625" spans="1:11" x14ac:dyDescent="0.2">
      <c r="A625" s="90"/>
      <c r="B625" s="129"/>
      <c r="C625" s="130" t="s">
        <v>269</v>
      </c>
      <c r="D625" s="131" t="s">
        <v>270</v>
      </c>
      <c r="E625" s="132"/>
      <c r="F625" s="133"/>
      <c r="G625" s="134"/>
      <c r="H625" s="95"/>
      <c r="I625" s="87"/>
      <c r="J625" s="148"/>
      <c r="K625" s="230">
        <f t="shared" si="17"/>
        <v>0</v>
      </c>
    </row>
    <row r="626" spans="1:11" s="81" customFormat="1" x14ac:dyDescent="0.2">
      <c r="A626" s="72"/>
      <c r="B626" s="82" t="s">
        <v>608</v>
      </c>
      <c r="C626" s="155" t="s">
        <v>285</v>
      </c>
      <c r="D626" s="88" t="s">
        <v>284</v>
      </c>
      <c r="E626" s="85" t="s">
        <v>562</v>
      </c>
      <c r="F626" s="89">
        <v>1</v>
      </c>
      <c r="G626" s="60" t="s">
        <v>435</v>
      </c>
      <c r="H626" s="79"/>
      <c r="I626" s="79"/>
      <c r="J626" s="148"/>
      <c r="K626" s="230">
        <f t="shared" si="17"/>
        <v>0</v>
      </c>
    </row>
    <row r="627" spans="1:11" s="81" customFormat="1" x14ac:dyDescent="0.2">
      <c r="A627" s="72"/>
      <c r="B627" s="82" t="s">
        <v>608</v>
      </c>
      <c r="C627" s="155" t="s">
        <v>283</v>
      </c>
      <c r="D627" s="88" t="s">
        <v>284</v>
      </c>
      <c r="E627" s="85" t="s">
        <v>562</v>
      </c>
      <c r="F627" s="89">
        <v>1</v>
      </c>
      <c r="G627" s="60" t="s">
        <v>435</v>
      </c>
      <c r="H627" s="79"/>
      <c r="I627" s="79"/>
      <c r="J627" s="148"/>
      <c r="K627" s="230">
        <f t="shared" si="17"/>
        <v>0</v>
      </c>
    </row>
    <row r="628" spans="1:11" s="81" customFormat="1" x14ac:dyDescent="0.2">
      <c r="A628" s="72"/>
      <c r="B628" s="82" t="s">
        <v>608</v>
      </c>
      <c r="C628" s="155" t="s">
        <v>239</v>
      </c>
      <c r="D628" s="88" t="s">
        <v>238</v>
      </c>
      <c r="E628" s="85" t="s">
        <v>500</v>
      </c>
      <c r="F628" s="89">
        <v>4</v>
      </c>
      <c r="G628" s="60" t="s">
        <v>435</v>
      </c>
      <c r="H628" s="79"/>
      <c r="I628" s="79"/>
      <c r="J628" s="148"/>
      <c r="K628" s="230">
        <f t="shared" si="17"/>
        <v>0</v>
      </c>
    </row>
    <row r="629" spans="1:11" s="81" customFormat="1" x14ac:dyDescent="0.2">
      <c r="A629" s="72"/>
      <c r="B629" s="82" t="s">
        <v>608</v>
      </c>
      <c r="C629" s="155" t="s">
        <v>280</v>
      </c>
      <c r="D629" s="88" t="s">
        <v>281</v>
      </c>
      <c r="E629" s="85" t="s">
        <v>500</v>
      </c>
      <c r="F629" s="89">
        <v>13</v>
      </c>
      <c r="G629" s="60" t="s">
        <v>435</v>
      </c>
      <c r="H629" s="79"/>
      <c r="I629" s="79"/>
      <c r="J629" s="148"/>
      <c r="K629" s="230">
        <f t="shared" si="17"/>
        <v>0</v>
      </c>
    </row>
    <row r="630" spans="1:11" s="81" customFormat="1" ht="25.5" x14ac:dyDescent="0.2">
      <c r="A630" s="72"/>
      <c r="B630" s="114" t="s">
        <v>608</v>
      </c>
      <c r="C630" s="155" t="s">
        <v>234</v>
      </c>
      <c r="D630" s="88" t="s">
        <v>235</v>
      </c>
      <c r="E630" s="85" t="s">
        <v>500</v>
      </c>
      <c r="F630" s="89">
        <v>8</v>
      </c>
      <c r="G630" s="60" t="s">
        <v>435</v>
      </c>
      <c r="H630" s="79"/>
      <c r="I630" s="79"/>
      <c r="J630" s="148"/>
      <c r="K630" s="230">
        <f t="shared" si="17"/>
        <v>0</v>
      </c>
    </row>
    <row r="631" spans="1:11" s="81" customFormat="1" ht="25.5" x14ac:dyDescent="0.2">
      <c r="A631" s="72"/>
      <c r="B631" s="114" t="s">
        <v>608</v>
      </c>
      <c r="C631" s="155" t="s">
        <v>236</v>
      </c>
      <c r="D631" s="88" t="s">
        <v>237</v>
      </c>
      <c r="E631" s="85" t="s">
        <v>500</v>
      </c>
      <c r="F631" s="89">
        <v>1</v>
      </c>
      <c r="G631" s="60" t="s">
        <v>435</v>
      </c>
      <c r="H631" s="79"/>
      <c r="I631" s="79"/>
      <c r="J631" s="148"/>
      <c r="K631" s="230">
        <f t="shared" si="17"/>
        <v>0</v>
      </c>
    </row>
    <row r="632" spans="1:11" s="81" customFormat="1" x14ac:dyDescent="0.2">
      <c r="A632" s="72"/>
      <c r="B632" s="82" t="s">
        <v>608</v>
      </c>
      <c r="C632" s="155" t="s">
        <v>262</v>
      </c>
      <c r="D632" s="88" t="s">
        <v>263</v>
      </c>
      <c r="E632" s="85" t="s">
        <v>500</v>
      </c>
      <c r="F632" s="89">
        <v>12</v>
      </c>
      <c r="G632" s="60" t="s">
        <v>435</v>
      </c>
      <c r="H632" s="79"/>
      <c r="I632" s="79"/>
      <c r="J632" s="148"/>
      <c r="K632" s="230">
        <f t="shared" si="17"/>
        <v>0</v>
      </c>
    </row>
    <row r="633" spans="1:11" s="81" customFormat="1" x14ac:dyDescent="0.2">
      <c r="A633" s="72"/>
      <c r="B633" s="82" t="s">
        <v>608</v>
      </c>
      <c r="C633" s="155" t="s">
        <v>264</v>
      </c>
      <c r="D633" s="88" t="s">
        <v>265</v>
      </c>
      <c r="E633" s="85" t="s">
        <v>500</v>
      </c>
      <c r="F633" s="89">
        <v>8</v>
      </c>
      <c r="G633" s="60" t="s">
        <v>435</v>
      </c>
      <c r="H633" s="79"/>
      <c r="I633" s="79"/>
      <c r="J633" s="148"/>
      <c r="K633" s="230">
        <f t="shared" si="17"/>
        <v>0</v>
      </c>
    </row>
    <row r="634" spans="1:11" s="81" customFormat="1" ht="25.5" x14ac:dyDescent="0.2">
      <c r="A634" s="72"/>
      <c r="B634" s="82" t="s">
        <v>608</v>
      </c>
      <c r="C634" s="155" t="s">
        <v>230</v>
      </c>
      <c r="D634" s="88" t="s">
        <v>231</v>
      </c>
      <c r="E634" s="85" t="s">
        <v>500</v>
      </c>
      <c r="F634" s="89">
        <v>1</v>
      </c>
      <c r="G634" s="60" t="s">
        <v>435</v>
      </c>
      <c r="H634" s="79"/>
      <c r="I634" s="79"/>
      <c r="J634" s="148"/>
      <c r="K634" s="230">
        <f t="shared" si="17"/>
        <v>0</v>
      </c>
    </row>
    <row r="635" spans="1:11" x14ac:dyDescent="0.2">
      <c r="A635" s="90"/>
      <c r="B635" s="91"/>
      <c r="C635" s="92"/>
      <c r="D635" s="112"/>
      <c r="E635" s="92"/>
      <c r="F635" s="94"/>
      <c r="G635" s="92"/>
      <c r="H635" s="111"/>
      <c r="I635" s="87"/>
      <c r="J635" s="224"/>
    </row>
    <row r="636" spans="1:11" x14ac:dyDescent="0.2">
      <c r="A636" s="90"/>
      <c r="B636" s="91"/>
      <c r="C636" s="92"/>
      <c r="D636" s="112"/>
      <c r="E636" s="92"/>
      <c r="F636" s="94"/>
      <c r="G636" s="92"/>
      <c r="H636" s="111"/>
      <c r="I636" s="87"/>
      <c r="J636" s="224"/>
    </row>
    <row r="637" spans="1:11" ht="34.5" customHeight="1" x14ac:dyDescent="0.2">
      <c r="A637" s="56" t="s">
        <v>665</v>
      </c>
      <c r="B637" s="97"/>
      <c r="C637" s="241" t="s">
        <v>656</v>
      </c>
      <c r="D637" s="241"/>
      <c r="E637" s="241"/>
      <c r="F637" s="241"/>
      <c r="G637" s="98"/>
      <c r="H637" s="99">
        <v>1</v>
      </c>
      <c r="I637" s="60" t="s">
        <v>605</v>
      </c>
      <c r="J637" s="217"/>
      <c r="K637" s="61">
        <f>SUM(K638:K646)</f>
        <v>0</v>
      </c>
    </row>
    <row r="638" spans="1:11" s="81" customFormat="1" ht="38.25" x14ac:dyDescent="0.2">
      <c r="A638" s="72"/>
      <c r="B638" s="82" t="s">
        <v>608</v>
      </c>
      <c r="C638" s="155" t="s">
        <v>657</v>
      </c>
      <c r="D638" s="88"/>
      <c r="E638" s="85" t="s">
        <v>499</v>
      </c>
      <c r="F638" s="89">
        <v>1</v>
      </c>
      <c r="G638" s="60" t="s">
        <v>605</v>
      </c>
      <c r="H638" s="79"/>
      <c r="I638" s="79"/>
      <c r="J638" s="148"/>
      <c r="K638" s="230">
        <f t="shared" ref="K638:K646" si="18">ROUND(J638,2)*F638</f>
        <v>0</v>
      </c>
    </row>
    <row r="639" spans="1:11" s="81" customFormat="1" ht="25.5" x14ac:dyDescent="0.2">
      <c r="A639" s="72"/>
      <c r="B639" s="82" t="s">
        <v>608</v>
      </c>
      <c r="C639" s="155" t="s">
        <v>629</v>
      </c>
      <c r="D639" s="88"/>
      <c r="E639" s="85" t="s">
        <v>499</v>
      </c>
      <c r="F639" s="89">
        <v>1</v>
      </c>
      <c r="G639" s="60" t="s">
        <v>605</v>
      </c>
      <c r="H639" s="79"/>
      <c r="I639" s="79"/>
      <c r="J639" s="148"/>
      <c r="K639" s="230">
        <f t="shared" si="18"/>
        <v>0</v>
      </c>
    </row>
    <row r="640" spans="1:11" s="81" customFormat="1" ht="38.25" x14ac:dyDescent="0.2">
      <c r="A640" s="72"/>
      <c r="B640" s="82" t="s">
        <v>608</v>
      </c>
      <c r="C640" s="155" t="s">
        <v>658</v>
      </c>
      <c r="D640" s="88"/>
      <c r="E640" s="85" t="s">
        <v>499</v>
      </c>
      <c r="F640" s="89">
        <v>1</v>
      </c>
      <c r="G640" s="60" t="s">
        <v>605</v>
      </c>
      <c r="H640" s="79"/>
      <c r="I640" s="79"/>
      <c r="J640" s="148"/>
      <c r="K640" s="230">
        <f t="shared" si="18"/>
        <v>0</v>
      </c>
    </row>
    <row r="641" spans="1:11" s="81" customFormat="1" ht="25.5" x14ac:dyDescent="0.2">
      <c r="A641" s="72"/>
      <c r="B641" s="82" t="s">
        <v>608</v>
      </c>
      <c r="C641" s="155" t="s">
        <v>652</v>
      </c>
      <c r="D641" s="88"/>
      <c r="E641" s="85" t="s">
        <v>499</v>
      </c>
      <c r="F641" s="89">
        <v>1</v>
      </c>
      <c r="G641" s="60" t="s">
        <v>605</v>
      </c>
      <c r="H641" s="79"/>
      <c r="I641" s="79"/>
      <c r="J641" s="148"/>
      <c r="K641" s="230">
        <f t="shared" si="18"/>
        <v>0</v>
      </c>
    </row>
    <row r="642" spans="1:11" s="81" customFormat="1" ht="38.25" x14ac:dyDescent="0.2">
      <c r="A642" s="72"/>
      <c r="B642" s="82" t="s">
        <v>608</v>
      </c>
      <c r="C642" s="155" t="s">
        <v>666</v>
      </c>
      <c r="D642" s="88"/>
      <c r="E642" s="85" t="s">
        <v>504</v>
      </c>
      <c r="F642" s="89">
        <v>2</v>
      </c>
      <c r="G642" s="60" t="s">
        <v>435</v>
      </c>
      <c r="H642" s="79"/>
      <c r="I642" s="79"/>
      <c r="J642" s="148"/>
      <c r="K642" s="230">
        <f t="shared" si="18"/>
        <v>0</v>
      </c>
    </row>
    <row r="643" spans="1:11" s="81" customFormat="1" ht="51" x14ac:dyDescent="0.2">
      <c r="A643" s="72"/>
      <c r="B643" s="82" t="s">
        <v>608</v>
      </c>
      <c r="C643" s="155" t="s">
        <v>668</v>
      </c>
      <c r="D643" s="88"/>
      <c r="E643" s="85" t="s">
        <v>504</v>
      </c>
      <c r="F643" s="89">
        <v>1</v>
      </c>
      <c r="G643" s="60" t="s">
        <v>435</v>
      </c>
      <c r="H643" s="79"/>
      <c r="I643" s="79"/>
      <c r="J643" s="148"/>
      <c r="K643" s="230">
        <f t="shared" si="18"/>
        <v>0</v>
      </c>
    </row>
    <row r="644" spans="1:11" s="81" customFormat="1" ht="51" x14ac:dyDescent="0.2">
      <c r="A644" s="72"/>
      <c r="B644" s="82" t="s">
        <v>608</v>
      </c>
      <c r="C644" s="155" t="s">
        <v>667</v>
      </c>
      <c r="D644" s="88"/>
      <c r="E644" s="85" t="s">
        <v>504</v>
      </c>
      <c r="F644" s="89">
        <v>1</v>
      </c>
      <c r="G644" s="60" t="s">
        <v>435</v>
      </c>
      <c r="H644" s="79"/>
      <c r="I644" s="79"/>
      <c r="J644" s="148"/>
      <c r="K644" s="230">
        <f t="shared" si="18"/>
        <v>0</v>
      </c>
    </row>
    <row r="645" spans="1:11" s="81" customFormat="1" x14ac:dyDescent="0.2">
      <c r="A645" s="72"/>
      <c r="B645" s="82" t="s">
        <v>608</v>
      </c>
      <c r="C645" s="155" t="s">
        <v>251</v>
      </c>
      <c r="D645" s="88" t="s">
        <v>252</v>
      </c>
      <c r="E645" s="85" t="s">
        <v>503</v>
      </c>
      <c r="F645" s="89">
        <v>5</v>
      </c>
      <c r="G645" s="60" t="s">
        <v>435</v>
      </c>
      <c r="H645" s="79"/>
      <c r="I645" s="79"/>
      <c r="J645" s="148"/>
      <c r="K645" s="230">
        <f t="shared" si="18"/>
        <v>0</v>
      </c>
    </row>
    <row r="646" spans="1:11" s="81" customFormat="1" x14ac:dyDescent="0.2">
      <c r="A646" s="72"/>
      <c r="B646" s="82" t="s">
        <v>608</v>
      </c>
      <c r="C646" s="155" t="s">
        <v>255</v>
      </c>
      <c r="D646" s="88" t="s">
        <v>256</v>
      </c>
      <c r="E646" s="85" t="s">
        <v>257</v>
      </c>
      <c r="F646" s="89">
        <v>4</v>
      </c>
      <c r="G646" s="60" t="s">
        <v>435</v>
      </c>
      <c r="H646" s="79"/>
      <c r="I646" s="79"/>
      <c r="J646" s="148"/>
      <c r="K646" s="230">
        <f t="shared" si="18"/>
        <v>0</v>
      </c>
    </row>
    <row r="647" spans="1:11" x14ac:dyDescent="0.2">
      <c r="A647" s="90"/>
      <c r="B647" s="91"/>
      <c r="C647" s="92"/>
      <c r="D647" s="112"/>
      <c r="E647" s="92"/>
      <c r="F647" s="94"/>
      <c r="G647" s="92"/>
      <c r="H647" s="111"/>
      <c r="I647" s="87"/>
      <c r="J647" s="224"/>
    </row>
    <row r="648" spans="1:11" x14ac:dyDescent="0.2">
      <c r="A648" s="90"/>
      <c r="B648" s="91"/>
      <c r="C648" s="92"/>
      <c r="D648" s="112"/>
      <c r="E648" s="92"/>
      <c r="F648" s="94"/>
      <c r="G648" s="92"/>
      <c r="H648" s="111"/>
      <c r="I648" s="87"/>
      <c r="J648" s="224"/>
    </row>
    <row r="649" spans="1:11" ht="34.5" customHeight="1" x14ac:dyDescent="0.2">
      <c r="A649" s="56" t="s">
        <v>669</v>
      </c>
      <c r="B649" s="97"/>
      <c r="C649" s="241" t="s">
        <v>660</v>
      </c>
      <c r="D649" s="241"/>
      <c r="E649" s="241"/>
      <c r="F649" s="241"/>
      <c r="G649" s="98"/>
      <c r="H649" s="99">
        <v>1</v>
      </c>
      <c r="I649" s="60" t="s">
        <v>605</v>
      </c>
      <c r="J649" s="217"/>
      <c r="K649" s="61">
        <f>SUM(K650:K659)</f>
        <v>0</v>
      </c>
    </row>
    <row r="650" spans="1:11" s="81" customFormat="1" ht="25.5" x14ac:dyDescent="0.2">
      <c r="A650" s="72"/>
      <c r="B650" s="82" t="s">
        <v>608</v>
      </c>
      <c r="C650" s="155" t="s">
        <v>645</v>
      </c>
      <c r="D650" s="88" t="s">
        <v>389</v>
      </c>
      <c r="E650" s="85" t="s">
        <v>561</v>
      </c>
      <c r="F650" s="89">
        <v>1</v>
      </c>
      <c r="G650" s="60" t="s">
        <v>435</v>
      </c>
      <c r="H650" s="79"/>
      <c r="I650" s="79"/>
      <c r="J650" s="148"/>
      <c r="K650" s="230">
        <f t="shared" ref="K650:K659" si="19">ROUND(J650,2)*F650</f>
        <v>0</v>
      </c>
    </row>
    <row r="651" spans="1:11" s="81" customFormat="1" x14ac:dyDescent="0.2">
      <c r="A651" s="72"/>
      <c r="B651" s="82" t="s">
        <v>608</v>
      </c>
      <c r="C651" s="155" t="s">
        <v>276</v>
      </c>
      <c r="D651" s="88" t="s">
        <v>277</v>
      </c>
      <c r="E651" s="85" t="s">
        <v>562</v>
      </c>
      <c r="F651" s="89">
        <v>2</v>
      </c>
      <c r="G651" s="60" t="s">
        <v>435</v>
      </c>
      <c r="H651" s="79"/>
      <c r="I651" s="79"/>
      <c r="J651" s="148"/>
      <c r="K651" s="230">
        <f t="shared" si="19"/>
        <v>0</v>
      </c>
    </row>
    <row r="652" spans="1:11" s="81" customFormat="1" ht="25.5" x14ac:dyDescent="0.2">
      <c r="A652" s="72"/>
      <c r="B652" s="82" t="s">
        <v>608</v>
      </c>
      <c r="C652" s="155" t="s">
        <v>628</v>
      </c>
      <c r="D652" s="88"/>
      <c r="E652" s="85" t="s">
        <v>503</v>
      </c>
      <c r="F652" s="89">
        <v>6</v>
      </c>
      <c r="G652" s="60" t="s">
        <v>435</v>
      </c>
      <c r="H652" s="79"/>
      <c r="I652" s="79"/>
      <c r="J652" s="148"/>
      <c r="K652" s="230">
        <f t="shared" si="19"/>
        <v>0</v>
      </c>
    </row>
    <row r="653" spans="1:11" s="81" customFormat="1" x14ac:dyDescent="0.2">
      <c r="A653" s="72"/>
      <c r="B653" s="82" t="s">
        <v>608</v>
      </c>
      <c r="C653" s="155" t="s">
        <v>216</v>
      </c>
      <c r="D653" s="88" t="s">
        <v>217</v>
      </c>
      <c r="E653" s="85" t="s">
        <v>563</v>
      </c>
      <c r="F653" s="89">
        <v>5</v>
      </c>
      <c r="G653" s="60" t="s">
        <v>435</v>
      </c>
      <c r="H653" s="79"/>
      <c r="I653" s="79"/>
      <c r="J653" s="148"/>
      <c r="K653" s="230">
        <f t="shared" si="19"/>
        <v>0</v>
      </c>
    </row>
    <row r="654" spans="1:11" s="81" customFormat="1" ht="25.5" x14ac:dyDescent="0.2">
      <c r="A654" s="72"/>
      <c r="B654" s="82" t="s">
        <v>608</v>
      </c>
      <c r="C654" s="155" t="s">
        <v>661</v>
      </c>
      <c r="D654" s="88"/>
      <c r="E654" s="85" t="s">
        <v>500</v>
      </c>
      <c r="F654" s="89">
        <v>4</v>
      </c>
      <c r="G654" s="60" t="s">
        <v>435</v>
      </c>
      <c r="H654" s="79"/>
      <c r="I654" s="79"/>
      <c r="J654" s="148"/>
      <c r="K654" s="230">
        <f t="shared" si="19"/>
        <v>0</v>
      </c>
    </row>
    <row r="655" spans="1:11" s="81" customFormat="1" ht="25.5" x14ac:dyDescent="0.2">
      <c r="A655" s="72"/>
      <c r="B655" s="82" t="s">
        <v>608</v>
      </c>
      <c r="C655" s="155" t="s">
        <v>662</v>
      </c>
      <c r="D655" s="88"/>
      <c r="E655" s="85" t="s">
        <v>500</v>
      </c>
      <c r="F655" s="89">
        <v>14</v>
      </c>
      <c r="G655" s="60" t="s">
        <v>435</v>
      </c>
      <c r="H655" s="79"/>
      <c r="I655" s="79"/>
      <c r="J655" s="148"/>
      <c r="K655" s="230">
        <f t="shared" si="19"/>
        <v>0</v>
      </c>
    </row>
    <row r="656" spans="1:11" s="81" customFormat="1" ht="25.5" x14ac:dyDescent="0.2">
      <c r="A656" s="72"/>
      <c r="B656" s="82" t="s">
        <v>608</v>
      </c>
      <c r="C656" s="155" t="s">
        <v>663</v>
      </c>
      <c r="D656" s="88"/>
      <c r="E656" s="85" t="s">
        <v>500</v>
      </c>
      <c r="F656" s="89">
        <v>3</v>
      </c>
      <c r="G656" s="60" t="s">
        <v>435</v>
      </c>
      <c r="H656" s="79"/>
      <c r="I656" s="79"/>
      <c r="J656" s="148"/>
      <c r="K656" s="230">
        <f t="shared" si="19"/>
        <v>0</v>
      </c>
    </row>
    <row r="657" spans="1:11" s="81" customFormat="1" ht="25.5" x14ac:dyDescent="0.2">
      <c r="A657" s="72"/>
      <c r="B657" s="82" t="s">
        <v>608</v>
      </c>
      <c r="C657" s="155" t="s">
        <v>664</v>
      </c>
      <c r="D657" s="88"/>
      <c r="E657" s="85" t="s">
        <v>500</v>
      </c>
      <c r="F657" s="89">
        <v>1</v>
      </c>
      <c r="G657" s="60" t="s">
        <v>435</v>
      </c>
      <c r="H657" s="79"/>
      <c r="I657" s="79"/>
      <c r="J657" s="148"/>
      <c r="K657" s="230">
        <f t="shared" si="19"/>
        <v>0</v>
      </c>
    </row>
    <row r="658" spans="1:11" s="81" customFormat="1" x14ac:dyDescent="0.2">
      <c r="A658" s="72"/>
      <c r="B658" s="82" t="s">
        <v>608</v>
      </c>
      <c r="C658" s="155" t="s">
        <v>390</v>
      </c>
      <c r="D658" s="88" t="s">
        <v>391</v>
      </c>
      <c r="E658" s="85" t="s">
        <v>392</v>
      </c>
      <c r="F658" s="89">
        <v>1</v>
      </c>
      <c r="G658" s="60" t="s">
        <v>435</v>
      </c>
      <c r="H658" s="79"/>
      <c r="I658" s="79"/>
      <c r="J658" s="148"/>
      <c r="K658" s="230">
        <f t="shared" si="19"/>
        <v>0</v>
      </c>
    </row>
    <row r="659" spans="1:11" s="81" customFormat="1" x14ac:dyDescent="0.2">
      <c r="A659" s="72"/>
      <c r="B659" s="114" t="s">
        <v>608</v>
      </c>
      <c r="C659" s="155" t="s">
        <v>643</v>
      </c>
      <c r="D659" s="88" t="s">
        <v>213</v>
      </c>
      <c r="E659" s="85" t="s">
        <v>212</v>
      </c>
      <c r="F659" s="89">
        <v>10</v>
      </c>
      <c r="G659" s="60" t="s">
        <v>435</v>
      </c>
      <c r="H659" s="79"/>
      <c r="I659" s="79"/>
      <c r="J659" s="148"/>
      <c r="K659" s="230">
        <f t="shared" si="19"/>
        <v>0</v>
      </c>
    </row>
    <row r="660" spans="1:11" x14ac:dyDescent="0.2">
      <c r="A660" s="90"/>
      <c r="B660" s="91"/>
      <c r="C660" s="92"/>
      <c r="D660" s="135"/>
      <c r="E660" s="101"/>
      <c r="F660" s="94"/>
      <c r="G660" s="92"/>
      <c r="H660" s="95"/>
      <c r="I660" s="87"/>
      <c r="J660" s="222"/>
      <c r="K660" s="96"/>
    </row>
    <row r="661" spans="1:11" x14ac:dyDescent="0.2">
      <c r="A661" s="90"/>
      <c r="B661" s="91"/>
      <c r="C661" s="92"/>
      <c r="D661" s="135"/>
      <c r="E661" s="101"/>
      <c r="F661" s="94"/>
      <c r="G661" s="92"/>
      <c r="H661" s="95"/>
      <c r="I661" s="87"/>
      <c r="J661" s="222"/>
      <c r="K661" s="96"/>
    </row>
    <row r="662" spans="1:11" ht="73.5" customHeight="1" x14ac:dyDescent="0.2">
      <c r="A662" s="56" t="s">
        <v>670</v>
      </c>
      <c r="B662" s="97"/>
      <c r="C662" s="241" t="s">
        <v>674</v>
      </c>
      <c r="D662" s="241"/>
      <c r="E662" s="241"/>
      <c r="F662" s="241"/>
      <c r="G662" s="98"/>
      <c r="H662" s="99">
        <v>1</v>
      </c>
      <c r="I662" s="60" t="s">
        <v>605</v>
      </c>
      <c r="J662" s="217"/>
      <c r="K662" s="61">
        <f>SUM(K663:K665)</f>
        <v>0</v>
      </c>
    </row>
    <row r="663" spans="1:11" s="81" customFormat="1" ht="25.5" x14ac:dyDescent="0.2">
      <c r="A663" s="72"/>
      <c r="B663" s="82" t="s">
        <v>608</v>
      </c>
      <c r="C663" s="155" t="s">
        <v>559</v>
      </c>
      <c r="D663" s="88" t="s">
        <v>557</v>
      </c>
      <c r="E663" s="85" t="s">
        <v>558</v>
      </c>
      <c r="F663" s="89">
        <v>1</v>
      </c>
      <c r="G663" s="60" t="s">
        <v>435</v>
      </c>
      <c r="H663" s="79"/>
      <c r="I663" s="79"/>
      <c r="J663" s="148"/>
      <c r="K663" s="230">
        <f t="shared" ref="K663:K665" si="20">ROUND(J663,2)*F663</f>
        <v>0</v>
      </c>
    </row>
    <row r="664" spans="1:11" s="81" customFormat="1" ht="25.5" x14ac:dyDescent="0.2">
      <c r="A664" s="72"/>
      <c r="B664" s="82" t="s">
        <v>608</v>
      </c>
      <c r="C664" s="155" t="s">
        <v>719</v>
      </c>
      <c r="D664" s="88"/>
      <c r="E664" s="85"/>
      <c r="F664" s="89">
        <v>16</v>
      </c>
      <c r="G664" s="60" t="s">
        <v>718</v>
      </c>
      <c r="H664" s="79"/>
      <c r="I664" s="79"/>
      <c r="J664" s="148"/>
      <c r="K664" s="230">
        <f t="shared" si="20"/>
        <v>0</v>
      </c>
    </row>
    <row r="665" spans="1:11" s="81" customFormat="1" ht="25.5" x14ac:dyDescent="0.2">
      <c r="A665" s="72"/>
      <c r="B665" s="82" t="s">
        <v>608</v>
      </c>
      <c r="C665" s="155" t="s">
        <v>720</v>
      </c>
      <c r="D665" s="88"/>
      <c r="E665" s="85"/>
      <c r="F665" s="89">
        <v>1</v>
      </c>
      <c r="G665" s="60" t="s">
        <v>605</v>
      </c>
      <c r="H665" s="79"/>
      <c r="I665" s="79"/>
      <c r="J665" s="148"/>
      <c r="K665" s="230">
        <f t="shared" si="20"/>
        <v>0</v>
      </c>
    </row>
    <row r="666" spans="1:11" s="81" customFormat="1" x14ac:dyDescent="0.2">
      <c r="A666" s="72"/>
      <c r="B666" s="149"/>
      <c r="C666" s="150"/>
      <c r="D666" s="151"/>
      <c r="E666" s="152"/>
      <c r="F666" s="153"/>
      <c r="G666" s="154"/>
      <c r="H666" s="79"/>
      <c r="I666" s="79"/>
      <c r="J666" s="225"/>
      <c r="K666" s="80"/>
    </row>
    <row r="667" spans="1:11" x14ac:dyDescent="0.2">
      <c r="A667" s="90"/>
      <c r="B667" s="91"/>
      <c r="C667" s="92"/>
      <c r="D667" s="135"/>
      <c r="E667" s="101"/>
      <c r="F667" s="94"/>
      <c r="G667" s="92"/>
      <c r="H667" s="95"/>
      <c r="I667" s="87"/>
      <c r="J667" s="222"/>
      <c r="K667" s="80"/>
    </row>
    <row r="668" spans="1:11" ht="42" customHeight="1" x14ac:dyDescent="0.2">
      <c r="A668" s="56" t="s">
        <v>686</v>
      </c>
      <c r="B668" s="97"/>
      <c r="C668" s="241" t="s">
        <v>673</v>
      </c>
      <c r="D668" s="241"/>
      <c r="E668" s="241"/>
      <c r="F668" s="241"/>
      <c r="G668" s="98"/>
      <c r="H668" s="99">
        <v>1</v>
      </c>
      <c r="I668" s="60" t="s">
        <v>605</v>
      </c>
      <c r="J668" s="217"/>
      <c r="K668" s="61">
        <f>SUM(K669:K693)</f>
        <v>0</v>
      </c>
    </row>
    <row r="669" spans="1:11" s="81" customFormat="1" ht="25.5" x14ac:dyDescent="0.2">
      <c r="A669" s="72"/>
      <c r="B669" s="82" t="s">
        <v>608</v>
      </c>
      <c r="C669" s="155" t="s">
        <v>465</v>
      </c>
      <c r="D669" s="88" t="s">
        <v>422</v>
      </c>
      <c r="E669" s="85" t="s">
        <v>560</v>
      </c>
      <c r="F669" s="89">
        <v>55</v>
      </c>
      <c r="G669" s="60" t="s">
        <v>435</v>
      </c>
      <c r="H669" s="79"/>
      <c r="I669" s="79"/>
      <c r="J669" s="148"/>
      <c r="K669" s="230">
        <f t="shared" ref="K669:K693" si="21">ROUND(J669,2)*F669</f>
        <v>0</v>
      </c>
    </row>
    <row r="670" spans="1:11" s="81" customFormat="1" ht="25.5" x14ac:dyDescent="0.2">
      <c r="A670" s="72"/>
      <c r="B670" s="82" t="s">
        <v>608</v>
      </c>
      <c r="C670" s="155" t="s">
        <v>466</v>
      </c>
      <c r="D670" s="88" t="s">
        <v>423</v>
      </c>
      <c r="E670" s="85" t="s">
        <v>560</v>
      </c>
      <c r="F670" s="89">
        <v>95</v>
      </c>
      <c r="G670" s="60" t="s">
        <v>435</v>
      </c>
      <c r="H670" s="79"/>
      <c r="I670" s="79"/>
      <c r="J670" s="148"/>
      <c r="K670" s="230">
        <f t="shared" si="21"/>
        <v>0</v>
      </c>
    </row>
    <row r="671" spans="1:11" s="81" customFormat="1" ht="25.5" x14ac:dyDescent="0.2">
      <c r="A671" s="72"/>
      <c r="B671" s="82" t="s">
        <v>608</v>
      </c>
      <c r="C671" s="155" t="s">
        <v>467</v>
      </c>
      <c r="D671" s="88" t="s">
        <v>424</v>
      </c>
      <c r="E671" s="85" t="s">
        <v>560</v>
      </c>
      <c r="F671" s="89">
        <v>155</v>
      </c>
      <c r="G671" s="60" t="s">
        <v>435</v>
      </c>
      <c r="H671" s="79"/>
      <c r="I671" s="79"/>
      <c r="J671" s="148"/>
      <c r="K671" s="230">
        <f t="shared" si="21"/>
        <v>0</v>
      </c>
    </row>
    <row r="672" spans="1:11" s="81" customFormat="1" ht="25.5" x14ac:dyDescent="0.2">
      <c r="A672" s="72"/>
      <c r="B672" s="82" t="s">
        <v>608</v>
      </c>
      <c r="C672" s="155" t="s">
        <v>468</v>
      </c>
      <c r="D672" s="88" t="s">
        <v>425</v>
      </c>
      <c r="E672" s="85" t="s">
        <v>560</v>
      </c>
      <c r="F672" s="89">
        <v>60</v>
      </c>
      <c r="G672" s="60" t="s">
        <v>435</v>
      </c>
      <c r="H672" s="79"/>
      <c r="I672" s="79"/>
      <c r="J672" s="148"/>
      <c r="K672" s="230">
        <f t="shared" si="21"/>
        <v>0</v>
      </c>
    </row>
    <row r="673" spans="1:11" s="81" customFormat="1" ht="25.5" x14ac:dyDescent="0.2">
      <c r="A673" s="72"/>
      <c r="B673" s="82" t="s">
        <v>608</v>
      </c>
      <c r="C673" s="155" t="s">
        <v>431</v>
      </c>
      <c r="D673" s="88" t="s">
        <v>426</v>
      </c>
      <c r="E673" s="85" t="s">
        <v>560</v>
      </c>
      <c r="F673" s="89">
        <v>55</v>
      </c>
      <c r="G673" s="60" t="s">
        <v>435</v>
      </c>
      <c r="H673" s="79"/>
      <c r="I673" s="79"/>
      <c r="J673" s="148"/>
      <c r="K673" s="230">
        <f t="shared" si="21"/>
        <v>0</v>
      </c>
    </row>
    <row r="674" spans="1:11" s="81" customFormat="1" ht="25.5" x14ac:dyDescent="0.2">
      <c r="A674" s="72"/>
      <c r="B674" s="82" t="s">
        <v>608</v>
      </c>
      <c r="C674" s="155" t="s">
        <v>432</v>
      </c>
      <c r="D674" s="88" t="s">
        <v>427</v>
      </c>
      <c r="E674" s="85" t="s">
        <v>560</v>
      </c>
      <c r="F674" s="89">
        <v>95</v>
      </c>
      <c r="G674" s="60" t="s">
        <v>435</v>
      </c>
      <c r="H674" s="79"/>
      <c r="I674" s="79"/>
      <c r="J674" s="148"/>
      <c r="K674" s="230">
        <f t="shared" si="21"/>
        <v>0</v>
      </c>
    </row>
    <row r="675" spans="1:11" s="81" customFormat="1" ht="25.5" x14ac:dyDescent="0.2">
      <c r="A675" s="72"/>
      <c r="B675" s="82" t="s">
        <v>608</v>
      </c>
      <c r="C675" s="155" t="s">
        <v>433</v>
      </c>
      <c r="D675" s="88" t="s">
        <v>428</v>
      </c>
      <c r="E675" s="85" t="s">
        <v>560</v>
      </c>
      <c r="F675" s="89">
        <v>155</v>
      </c>
      <c r="G675" s="60" t="s">
        <v>435</v>
      </c>
      <c r="H675" s="79"/>
      <c r="I675" s="79"/>
      <c r="J675" s="148"/>
      <c r="K675" s="230">
        <f t="shared" si="21"/>
        <v>0</v>
      </c>
    </row>
    <row r="676" spans="1:11" s="81" customFormat="1" ht="25.5" x14ac:dyDescent="0.2">
      <c r="A676" s="72"/>
      <c r="B676" s="82" t="s">
        <v>608</v>
      </c>
      <c r="C676" s="155" t="s">
        <v>434</v>
      </c>
      <c r="D676" s="88" t="s">
        <v>429</v>
      </c>
      <c r="E676" s="85" t="s">
        <v>560</v>
      </c>
      <c r="F676" s="89">
        <v>60</v>
      </c>
      <c r="G676" s="60" t="s">
        <v>435</v>
      </c>
      <c r="H676" s="79"/>
      <c r="I676" s="79"/>
      <c r="J676" s="148"/>
      <c r="K676" s="230">
        <f t="shared" si="21"/>
        <v>0</v>
      </c>
    </row>
    <row r="677" spans="1:11" s="81" customFormat="1" ht="25.5" x14ac:dyDescent="0.2">
      <c r="A677" s="72"/>
      <c r="B677" s="82" t="s">
        <v>608</v>
      </c>
      <c r="C677" s="155" t="s">
        <v>461</v>
      </c>
      <c r="D677" s="88" t="s">
        <v>440</v>
      </c>
      <c r="E677" s="85" t="s">
        <v>560</v>
      </c>
      <c r="F677" s="89">
        <v>28</v>
      </c>
      <c r="G677" s="60" t="s">
        <v>435</v>
      </c>
      <c r="H677" s="79"/>
      <c r="I677" s="79"/>
      <c r="J677" s="148"/>
      <c r="K677" s="230">
        <f t="shared" si="21"/>
        <v>0</v>
      </c>
    </row>
    <row r="678" spans="1:11" s="81" customFormat="1" ht="25.5" x14ac:dyDescent="0.2">
      <c r="A678" s="72"/>
      <c r="B678" s="82" t="s">
        <v>608</v>
      </c>
      <c r="C678" s="155" t="s">
        <v>462</v>
      </c>
      <c r="D678" s="88" t="s">
        <v>441</v>
      </c>
      <c r="E678" s="85" t="s">
        <v>560</v>
      </c>
      <c r="F678" s="89">
        <v>42</v>
      </c>
      <c r="G678" s="60" t="s">
        <v>435</v>
      </c>
      <c r="H678" s="79"/>
      <c r="I678" s="79"/>
      <c r="J678" s="148"/>
      <c r="K678" s="230">
        <f t="shared" si="21"/>
        <v>0</v>
      </c>
    </row>
    <row r="679" spans="1:11" s="81" customFormat="1" ht="25.5" x14ac:dyDescent="0.2">
      <c r="A679" s="72"/>
      <c r="B679" s="82" t="s">
        <v>608</v>
      </c>
      <c r="C679" s="155" t="s">
        <v>463</v>
      </c>
      <c r="D679" s="88" t="s">
        <v>442</v>
      </c>
      <c r="E679" s="85" t="s">
        <v>560</v>
      </c>
      <c r="F679" s="89">
        <v>28</v>
      </c>
      <c r="G679" s="60" t="s">
        <v>435</v>
      </c>
      <c r="H679" s="79"/>
      <c r="I679" s="79"/>
      <c r="J679" s="148"/>
      <c r="K679" s="230">
        <f t="shared" si="21"/>
        <v>0</v>
      </c>
    </row>
    <row r="680" spans="1:11" s="81" customFormat="1" ht="25.5" x14ac:dyDescent="0.2">
      <c r="A680" s="72"/>
      <c r="B680" s="82" t="s">
        <v>608</v>
      </c>
      <c r="C680" s="155" t="s">
        <v>464</v>
      </c>
      <c r="D680" s="88" t="s">
        <v>443</v>
      </c>
      <c r="E680" s="85" t="s">
        <v>560</v>
      </c>
      <c r="F680" s="89">
        <v>42</v>
      </c>
      <c r="G680" s="60" t="s">
        <v>435</v>
      </c>
      <c r="H680" s="79"/>
      <c r="I680" s="79"/>
      <c r="J680" s="148"/>
      <c r="K680" s="230">
        <f t="shared" si="21"/>
        <v>0</v>
      </c>
    </row>
    <row r="681" spans="1:11" s="81" customFormat="1" x14ac:dyDescent="0.2">
      <c r="A681" s="72"/>
      <c r="B681" s="82" t="s">
        <v>608</v>
      </c>
      <c r="C681" s="155" t="s">
        <v>438</v>
      </c>
      <c r="D681" s="88" t="s">
        <v>439</v>
      </c>
      <c r="E681" s="85" t="s">
        <v>560</v>
      </c>
      <c r="F681" s="89">
        <v>54</v>
      </c>
      <c r="G681" s="60" t="s">
        <v>435</v>
      </c>
      <c r="H681" s="79"/>
      <c r="I681" s="79"/>
      <c r="J681" s="148"/>
      <c r="K681" s="230">
        <f t="shared" si="21"/>
        <v>0</v>
      </c>
    </row>
    <row r="682" spans="1:11" s="81" customFormat="1" x14ac:dyDescent="0.2">
      <c r="A682" s="72"/>
      <c r="B682" s="82" t="s">
        <v>608</v>
      </c>
      <c r="C682" s="155" t="s">
        <v>437</v>
      </c>
      <c r="D682" s="88" t="s">
        <v>436</v>
      </c>
      <c r="E682" s="85" t="s">
        <v>560</v>
      </c>
      <c r="F682" s="89">
        <v>132</v>
      </c>
      <c r="G682" s="60" t="s">
        <v>435</v>
      </c>
      <c r="H682" s="79"/>
      <c r="I682" s="79"/>
      <c r="J682" s="148"/>
      <c r="K682" s="230">
        <f t="shared" si="21"/>
        <v>0</v>
      </c>
    </row>
    <row r="683" spans="1:11" s="81" customFormat="1" x14ac:dyDescent="0.2">
      <c r="A683" s="72"/>
      <c r="B683" s="82" t="s">
        <v>608</v>
      </c>
      <c r="C683" s="155" t="s">
        <v>444</v>
      </c>
      <c r="D683" s="88" t="s">
        <v>445</v>
      </c>
      <c r="E683" s="85" t="s">
        <v>560</v>
      </c>
      <c r="F683" s="89">
        <v>68</v>
      </c>
      <c r="G683" s="60" t="s">
        <v>435</v>
      </c>
      <c r="H683" s="79"/>
      <c r="I683" s="79"/>
      <c r="J683" s="148"/>
      <c r="K683" s="230">
        <f t="shared" si="21"/>
        <v>0</v>
      </c>
    </row>
    <row r="684" spans="1:11" s="81" customFormat="1" x14ac:dyDescent="0.2">
      <c r="A684" s="72"/>
      <c r="B684" s="82" t="s">
        <v>608</v>
      </c>
      <c r="C684" s="155" t="s">
        <v>444</v>
      </c>
      <c r="D684" s="88" t="s">
        <v>446</v>
      </c>
      <c r="E684" s="85" t="s">
        <v>560</v>
      </c>
      <c r="F684" s="89">
        <v>184</v>
      </c>
      <c r="G684" s="60" t="s">
        <v>435</v>
      </c>
      <c r="H684" s="79"/>
      <c r="I684" s="79"/>
      <c r="J684" s="148"/>
      <c r="K684" s="230">
        <f t="shared" si="21"/>
        <v>0</v>
      </c>
    </row>
    <row r="685" spans="1:11" s="81" customFormat="1" x14ac:dyDescent="0.2">
      <c r="A685" s="72"/>
      <c r="B685" s="82" t="s">
        <v>608</v>
      </c>
      <c r="C685" s="155" t="s">
        <v>444</v>
      </c>
      <c r="D685" s="88" t="s">
        <v>447</v>
      </c>
      <c r="E685" s="85" t="s">
        <v>560</v>
      </c>
      <c r="F685" s="89">
        <v>142</v>
      </c>
      <c r="G685" s="60" t="s">
        <v>435</v>
      </c>
      <c r="H685" s="79"/>
      <c r="I685" s="79"/>
      <c r="J685" s="148"/>
      <c r="K685" s="230">
        <f t="shared" si="21"/>
        <v>0</v>
      </c>
    </row>
    <row r="686" spans="1:11" s="81" customFormat="1" x14ac:dyDescent="0.2">
      <c r="A686" s="72"/>
      <c r="B686" s="82" t="s">
        <v>608</v>
      </c>
      <c r="C686" s="155" t="s">
        <v>448</v>
      </c>
      <c r="D686" s="88" t="s">
        <v>449</v>
      </c>
      <c r="E686" s="85" t="s">
        <v>560</v>
      </c>
      <c r="F686" s="89">
        <v>104</v>
      </c>
      <c r="G686" s="60" t="s">
        <v>435</v>
      </c>
      <c r="H686" s="79"/>
      <c r="I686" s="79"/>
      <c r="J686" s="148"/>
      <c r="K686" s="230">
        <f t="shared" si="21"/>
        <v>0</v>
      </c>
    </row>
    <row r="687" spans="1:11" s="81" customFormat="1" x14ac:dyDescent="0.2">
      <c r="A687" s="72"/>
      <c r="B687" s="82" t="s">
        <v>608</v>
      </c>
      <c r="C687" s="155" t="s">
        <v>448</v>
      </c>
      <c r="D687" s="88" t="s">
        <v>450</v>
      </c>
      <c r="E687" s="85" t="s">
        <v>560</v>
      </c>
      <c r="F687" s="89">
        <v>88</v>
      </c>
      <c r="G687" s="60" t="s">
        <v>435</v>
      </c>
      <c r="H687" s="79"/>
      <c r="I687" s="79"/>
      <c r="J687" s="148"/>
      <c r="K687" s="230">
        <f t="shared" si="21"/>
        <v>0</v>
      </c>
    </row>
    <row r="688" spans="1:11" s="81" customFormat="1" x14ac:dyDescent="0.2">
      <c r="A688" s="72"/>
      <c r="B688" s="82" t="s">
        <v>608</v>
      </c>
      <c r="C688" s="155" t="s">
        <v>451</v>
      </c>
      <c r="D688" s="88" t="s">
        <v>452</v>
      </c>
      <c r="E688" s="85" t="s">
        <v>560</v>
      </c>
      <c r="F688" s="89">
        <v>1420</v>
      </c>
      <c r="G688" s="60" t="s">
        <v>435</v>
      </c>
      <c r="H688" s="79"/>
      <c r="I688" s="79"/>
      <c r="J688" s="148"/>
      <c r="K688" s="230">
        <f t="shared" si="21"/>
        <v>0</v>
      </c>
    </row>
    <row r="689" spans="1:11" s="81" customFormat="1" ht="25.5" x14ac:dyDescent="0.2">
      <c r="A689" s="72"/>
      <c r="B689" s="82" t="s">
        <v>608</v>
      </c>
      <c r="C689" s="155" t="s">
        <v>453</v>
      </c>
      <c r="D689" s="88" t="s">
        <v>454</v>
      </c>
      <c r="E689" s="85" t="s">
        <v>560</v>
      </c>
      <c r="F689" s="89">
        <v>1420</v>
      </c>
      <c r="G689" s="60" t="s">
        <v>435</v>
      </c>
      <c r="H689" s="79"/>
      <c r="I689" s="79"/>
      <c r="J689" s="148"/>
      <c r="K689" s="230">
        <f t="shared" si="21"/>
        <v>0</v>
      </c>
    </row>
    <row r="690" spans="1:11" s="81" customFormat="1" x14ac:dyDescent="0.2">
      <c r="A690" s="72"/>
      <c r="B690" s="82" t="s">
        <v>608</v>
      </c>
      <c r="C690" s="155" t="s">
        <v>458</v>
      </c>
      <c r="D690" s="88" t="s">
        <v>455</v>
      </c>
      <c r="E690" s="85" t="s">
        <v>560</v>
      </c>
      <c r="F690" s="89">
        <v>1250</v>
      </c>
      <c r="G690" s="60" t="s">
        <v>435</v>
      </c>
      <c r="H690" s="79"/>
      <c r="I690" s="79"/>
      <c r="J690" s="148"/>
      <c r="K690" s="230">
        <f t="shared" si="21"/>
        <v>0</v>
      </c>
    </row>
    <row r="691" spans="1:11" s="81" customFormat="1" x14ac:dyDescent="0.2">
      <c r="A691" s="72"/>
      <c r="B691" s="82" t="s">
        <v>608</v>
      </c>
      <c r="C691" s="155" t="s">
        <v>457</v>
      </c>
      <c r="D691" s="88" t="s">
        <v>456</v>
      </c>
      <c r="E691" s="85" t="s">
        <v>560</v>
      </c>
      <c r="F691" s="89">
        <v>1250</v>
      </c>
      <c r="G691" s="60" t="s">
        <v>435</v>
      </c>
      <c r="H691" s="79"/>
      <c r="I691" s="79"/>
      <c r="J691" s="148"/>
      <c r="K691" s="230">
        <f t="shared" si="21"/>
        <v>0</v>
      </c>
    </row>
    <row r="692" spans="1:11" s="81" customFormat="1" x14ac:dyDescent="0.2">
      <c r="A692" s="72"/>
      <c r="B692" s="82" t="s">
        <v>608</v>
      </c>
      <c r="C692" s="155" t="s">
        <v>460</v>
      </c>
      <c r="D692" s="88" t="s">
        <v>459</v>
      </c>
      <c r="E692" s="85" t="s">
        <v>560</v>
      </c>
      <c r="F692" s="89">
        <v>22</v>
      </c>
      <c r="G692" s="60" t="s">
        <v>430</v>
      </c>
      <c r="H692" s="79"/>
      <c r="I692" s="79"/>
      <c r="J692" s="148"/>
      <c r="K692" s="230">
        <f t="shared" si="21"/>
        <v>0</v>
      </c>
    </row>
    <row r="693" spans="1:11" s="81" customFormat="1" ht="38.25" x14ac:dyDescent="0.2">
      <c r="A693" s="72"/>
      <c r="B693" s="82" t="s">
        <v>608</v>
      </c>
      <c r="C693" s="155" t="s">
        <v>724</v>
      </c>
      <c r="D693" s="88"/>
      <c r="E693" s="85"/>
      <c r="F693" s="89">
        <v>1</v>
      </c>
      <c r="G693" s="60" t="s">
        <v>605</v>
      </c>
      <c r="H693" s="79"/>
      <c r="I693" s="79"/>
      <c r="J693" s="148"/>
      <c r="K693" s="230">
        <f t="shared" si="21"/>
        <v>0</v>
      </c>
    </row>
    <row r="694" spans="1:11" s="81" customFormat="1" x14ac:dyDescent="0.2">
      <c r="A694" s="72"/>
      <c r="B694" s="116"/>
      <c r="C694" s="117"/>
      <c r="D694" s="118"/>
      <c r="E694" s="87"/>
      <c r="F694" s="119"/>
      <c r="G694" s="79"/>
      <c r="H694" s="79"/>
      <c r="I694" s="79"/>
      <c r="J694" s="221"/>
      <c r="K694" s="80"/>
    </row>
    <row r="695" spans="1:11" s="81" customFormat="1" x14ac:dyDescent="0.2">
      <c r="A695" s="72"/>
      <c r="B695" s="116"/>
      <c r="C695" s="117"/>
      <c r="D695" s="118"/>
      <c r="E695" s="87"/>
      <c r="F695" s="119"/>
      <c r="G695" s="79"/>
      <c r="H695" s="79"/>
      <c r="I695" s="79"/>
      <c r="J695" s="221"/>
      <c r="K695" s="80"/>
    </row>
    <row r="696" spans="1:11" ht="60.75" customHeight="1" x14ac:dyDescent="0.2">
      <c r="A696" s="56" t="s">
        <v>687</v>
      </c>
      <c r="B696" s="97"/>
      <c r="C696" s="241" t="s">
        <v>672</v>
      </c>
      <c r="D696" s="241"/>
      <c r="E696" s="241"/>
      <c r="F696" s="241"/>
      <c r="G696" s="98"/>
      <c r="H696" s="99">
        <v>1</v>
      </c>
      <c r="I696" s="60" t="s">
        <v>605</v>
      </c>
      <c r="J696" s="217"/>
      <c r="K696" s="61">
        <f>SUM(K697:K724)</f>
        <v>0</v>
      </c>
    </row>
    <row r="697" spans="1:11" s="81" customFormat="1" x14ac:dyDescent="0.2">
      <c r="A697" s="72"/>
      <c r="B697" s="82" t="s">
        <v>608</v>
      </c>
      <c r="C697" s="155" t="s">
        <v>505</v>
      </c>
      <c r="D697" s="88" t="s">
        <v>506</v>
      </c>
      <c r="E697" s="85" t="s">
        <v>507</v>
      </c>
      <c r="F697" s="89">
        <v>340</v>
      </c>
      <c r="G697" s="60" t="s">
        <v>430</v>
      </c>
      <c r="H697" s="79"/>
      <c r="I697" s="79"/>
      <c r="J697" s="148"/>
      <c r="K697" s="230">
        <f t="shared" ref="K697:K724" si="22">ROUND(J697,2)*F697</f>
        <v>0</v>
      </c>
    </row>
    <row r="698" spans="1:11" s="81" customFormat="1" x14ac:dyDescent="0.2">
      <c r="A698" s="72"/>
      <c r="B698" s="82" t="s">
        <v>608</v>
      </c>
      <c r="C698" s="155" t="s">
        <v>508</v>
      </c>
      <c r="D698" s="88" t="s">
        <v>509</v>
      </c>
      <c r="E698" s="85" t="s">
        <v>507</v>
      </c>
      <c r="F698" s="89">
        <v>169</v>
      </c>
      <c r="G698" s="60" t="s">
        <v>430</v>
      </c>
      <c r="H698" s="79"/>
      <c r="I698" s="79"/>
      <c r="J698" s="148"/>
      <c r="K698" s="230">
        <f t="shared" si="22"/>
        <v>0</v>
      </c>
    </row>
    <row r="699" spans="1:11" s="81" customFormat="1" x14ac:dyDescent="0.2">
      <c r="A699" s="72"/>
      <c r="B699" s="82" t="s">
        <v>608</v>
      </c>
      <c r="C699" s="155" t="s">
        <v>510</v>
      </c>
      <c r="D699" s="88" t="s">
        <v>511</v>
      </c>
      <c r="E699" s="85" t="s">
        <v>507</v>
      </c>
      <c r="F699" s="89">
        <v>53</v>
      </c>
      <c r="G699" s="60" t="s">
        <v>430</v>
      </c>
      <c r="H699" s="79"/>
      <c r="I699" s="79"/>
      <c r="J699" s="148"/>
      <c r="K699" s="230">
        <f t="shared" si="22"/>
        <v>0</v>
      </c>
    </row>
    <row r="700" spans="1:11" s="81" customFormat="1" x14ac:dyDescent="0.2">
      <c r="A700" s="72"/>
      <c r="B700" s="82" t="s">
        <v>608</v>
      </c>
      <c r="C700" s="155" t="s">
        <v>512</v>
      </c>
      <c r="D700" s="88" t="s">
        <v>513</v>
      </c>
      <c r="E700" s="85" t="s">
        <v>507</v>
      </c>
      <c r="F700" s="89">
        <v>92</v>
      </c>
      <c r="G700" s="60" t="s">
        <v>430</v>
      </c>
      <c r="H700" s="79"/>
      <c r="I700" s="79"/>
      <c r="J700" s="148"/>
      <c r="K700" s="230">
        <f t="shared" si="22"/>
        <v>0</v>
      </c>
    </row>
    <row r="701" spans="1:11" s="81" customFormat="1" ht="25.5" x14ac:dyDescent="0.2">
      <c r="A701" s="72"/>
      <c r="B701" s="114" t="s">
        <v>608</v>
      </c>
      <c r="C701" s="155" t="s">
        <v>514</v>
      </c>
      <c r="D701" s="88" t="s">
        <v>515</v>
      </c>
      <c r="E701" s="85" t="s">
        <v>507</v>
      </c>
      <c r="F701" s="89">
        <v>355</v>
      </c>
      <c r="G701" s="60" t="s">
        <v>430</v>
      </c>
      <c r="H701" s="79"/>
      <c r="I701" s="79"/>
      <c r="J701" s="148"/>
      <c r="K701" s="230">
        <f t="shared" si="22"/>
        <v>0</v>
      </c>
    </row>
    <row r="702" spans="1:11" s="81" customFormat="1" ht="25.5" x14ac:dyDescent="0.2">
      <c r="A702" s="72"/>
      <c r="B702" s="114" t="s">
        <v>608</v>
      </c>
      <c r="C702" s="155" t="s">
        <v>516</v>
      </c>
      <c r="D702" s="88" t="s">
        <v>517</v>
      </c>
      <c r="E702" s="85" t="s">
        <v>507</v>
      </c>
      <c r="F702" s="89">
        <v>88</v>
      </c>
      <c r="G702" s="60" t="s">
        <v>430</v>
      </c>
      <c r="H702" s="79"/>
      <c r="I702" s="79"/>
      <c r="J702" s="148"/>
      <c r="K702" s="230">
        <f t="shared" si="22"/>
        <v>0</v>
      </c>
    </row>
    <row r="703" spans="1:11" s="81" customFormat="1" ht="25.5" x14ac:dyDescent="0.2">
      <c r="A703" s="72"/>
      <c r="B703" s="114" t="s">
        <v>608</v>
      </c>
      <c r="C703" s="155" t="s">
        <v>577</v>
      </c>
      <c r="D703" s="88" t="s">
        <v>576</v>
      </c>
      <c r="E703" s="85" t="s">
        <v>507</v>
      </c>
      <c r="F703" s="89">
        <v>398</v>
      </c>
      <c r="G703" s="60" t="s">
        <v>430</v>
      </c>
      <c r="H703" s="79"/>
      <c r="I703" s="79"/>
      <c r="J703" s="148"/>
      <c r="K703" s="230">
        <f t="shared" si="22"/>
        <v>0</v>
      </c>
    </row>
    <row r="704" spans="1:11" s="81" customFormat="1" ht="25.5" x14ac:dyDescent="0.2">
      <c r="A704" s="72"/>
      <c r="B704" s="114" t="s">
        <v>608</v>
      </c>
      <c r="C704" s="155" t="s">
        <v>518</v>
      </c>
      <c r="D704" s="88" t="s">
        <v>519</v>
      </c>
      <c r="E704" s="85" t="s">
        <v>507</v>
      </c>
      <c r="F704" s="89">
        <v>337</v>
      </c>
      <c r="G704" s="60" t="s">
        <v>430</v>
      </c>
      <c r="H704" s="79"/>
      <c r="I704" s="79"/>
      <c r="J704" s="148"/>
      <c r="K704" s="230">
        <f t="shared" si="22"/>
        <v>0</v>
      </c>
    </row>
    <row r="705" spans="1:11" s="81" customFormat="1" ht="25.5" x14ac:dyDescent="0.2">
      <c r="A705" s="72"/>
      <c r="B705" s="114" t="s">
        <v>608</v>
      </c>
      <c r="C705" s="155" t="s">
        <v>520</v>
      </c>
      <c r="D705" s="88" t="s">
        <v>521</v>
      </c>
      <c r="E705" s="85" t="s">
        <v>507</v>
      </c>
      <c r="F705" s="89">
        <v>1082</v>
      </c>
      <c r="G705" s="60" t="s">
        <v>430</v>
      </c>
      <c r="H705" s="79"/>
      <c r="I705" s="79"/>
      <c r="J705" s="148"/>
      <c r="K705" s="230">
        <f t="shared" si="22"/>
        <v>0</v>
      </c>
    </row>
    <row r="706" spans="1:11" s="81" customFormat="1" ht="25.5" x14ac:dyDescent="0.2">
      <c r="A706" s="72"/>
      <c r="B706" s="114" t="s">
        <v>608</v>
      </c>
      <c r="C706" s="155" t="s">
        <v>522</v>
      </c>
      <c r="D706" s="88" t="s">
        <v>523</v>
      </c>
      <c r="E706" s="85" t="s">
        <v>507</v>
      </c>
      <c r="F706" s="89">
        <v>90</v>
      </c>
      <c r="G706" s="60" t="s">
        <v>430</v>
      </c>
      <c r="H706" s="79"/>
      <c r="I706" s="79"/>
      <c r="J706" s="148"/>
      <c r="K706" s="230">
        <f t="shared" si="22"/>
        <v>0</v>
      </c>
    </row>
    <row r="707" spans="1:11" s="81" customFormat="1" ht="25.5" x14ac:dyDescent="0.2">
      <c r="A707" s="72"/>
      <c r="B707" s="114" t="s">
        <v>608</v>
      </c>
      <c r="C707" s="155" t="s">
        <v>524</v>
      </c>
      <c r="D707" s="88" t="s">
        <v>525</v>
      </c>
      <c r="E707" s="85" t="s">
        <v>507</v>
      </c>
      <c r="F707" s="89">
        <v>58</v>
      </c>
      <c r="G707" s="60" t="s">
        <v>430</v>
      </c>
      <c r="H707" s="79"/>
      <c r="I707" s="79"/>
      <c r="J707" s="148"/>
      <c r="K707" s="230">
        <f t="shared" si="22"/>
        <v>0</v>
      </c>
    </row>
    <row r="708" spans="1:11" s="81" customFormat="1" ht="25.5" x14ac:dyDescent="0.2">
      <c r="A708" s="72"/>
      <c r="B708" s="114" t="s">
        <v>608</v>
      </c>
      <c r="C708" s="155" t="s">
        <v>526</v>
      </c>
      <c r="D708" s="88" t="s">
        <v>527</v>
      </c>
      <c r="E708" s="85" t="s">
        <v>507</v>
      </c>
      <c r="F708" s="89">
        <v>481</v>
      </c>
      <c r="G708" s="60" t="s">
        <v>430</v>
      </c>
      <c r="H708" s="79"/>
      <c r="I708" s="79"/>
      <c r="J708" s="148"/>
      <c r="K708" s="230">
        <f t="shared" si="22"/>
        <v>0</v>
      </c>
    </row>
    <row r="709" spans="1:11" s="81" customFormat="1" ht="25.5" x14ac:dyDescent="0.2">
      <c r="A709" s="72"/>
      <c r="B709" s="114" t="s">
        <v>608</v>
      </c>
      <c r="C709" s="155" t="s">
        <v>505</v>
      </c>
      <c r="D709" s="88" t="s">
        <v>528</v>
      </c>
      <c r="E709" s="85" t="s">
        <v>507</v>
      </c>
      <c r="F709" s="89">
        <v>40</v>
      </c>
      <c r="G709" s="60" t="s">
        <v>430</v>
      </c>
      <c r="H709" s="79"/>
      <c r="I709" s="79"/>
      <c r="J709" s="148"/>
      <c r="K709" s="230">
        <f t="shared" si="22"/>
        <v>0</v>
      </c>
    </row>
    <row r="710" spans="1:11" s="81" customFormat="1" ht="25.5" x14ac:dyDescent="0.2">
      <c r="A710" s="72"/>
      <c r="B710" s="114" t="s">
        <v>608</v>
      </c>
      <c r="C710" s="155" t="s">
        <v>529</v>
      </c>
      <c r="D710" s="88" t="s">
        <v>530</v>
      </c>
      <c r="E710" s="85" t="s">
        <v>507</v>
      </c>
      <c r="F710" s="89">
        <v>139</v>
      </c>
      <c r="G710" s="60" t="s">
        <v>430</v>
      </c>
      <c r="H710" s="79"/>
      <c r="I710" s="79"/>
      <c r="J710" s="148"/>
      <c r="K710" s="230">
        <f t="shared" si="22"/>
        <v>0</v>
      </c>
    </row>
    <row r="711" spans="1:11" s="81" customFormat="1" x14ac:dyDescent="0.2">
      <c r="A711" s="72"/>
      <c r="B711" s="82" t="s">
        <v>608</v>
      </c>
      <c r="C711" s="155" t="s">
        <v>531</v>
      </c>
      <c r="D711" s="88" t="s">
        <v>532</v>
      </c>
      <c r="E711" s="85" t="s">
        <v>507</v>
      </c>
      <c r="F711" s="89">
        <v>50</v>
      </c>
      <c r="G711" s="60" t="s">
        <v>430</v>
      </c>
      <c r="H711" s="79"/>
      <c r="I711" s="79"/>
      <c r="J711" s="148"/>
      <c r="K711" s="230">
        <f t="shared" si="22"/>
        <v>0</v>
      </c>
    </row>
    <row r="712" spans="1:11" s="81" customFormat="1" x14ac:dyDescent="0.2">
      <c r="A712" s="72"/>
      <c r="B712" s="82" t="s">
        <v>608</v>
      </c>
      <c r="C712" s="155" t="s">
        <v>533</v>
      </c>
      <c r="D712" s="88" t="s">
        <v>534</v>
      </c>
      <c r="E712" s="85" t="s">
        <v>507</v>
      </c>
      <c r="F712" s="89">
        <v>114</v>
      </c>
      <c r="G712" s="60" t="s">
        <v>430</v>
      </c>
      <c r="H712" s="79"/>
      <c r="I712" s="79"/>
      <c r="J712" s="148"/>
      <c r="K712" s="230">
        <f t="shared" si="22"/>
        <v>0</v>
      </c>
    </row>
    <row r="713" spans="1:11" s="81" customFormat="1" x14ac:dyDescent="0.2">
      <c r="A713" s="72"/>
      <c r="B713" s="82" t="s">
        <v>608</v>
      </c>
      <c r="C713" s="155" t="s">
        <v>535</v>
      </c>
      <c r="D713" s="88" t="s">
        <v>536</v>
      </c>
      <c r="E713" s="85" t="s">
        <v>507</v>
      </c>
      <c r="F713" s="89">
        <v>324</v>
      </c>
      <c r="G713" s="60" t="s">
        <v>430</v>
      </c>
      <c r="H713" s="79"/>
      <c r="I713" s="79"/>
      <c r="J713" s="148"/>
      <c r="K713" s="230">
        <f t="shared" si="22"/>
        <v>0</v>
      </c>
    </row>
    <row r="714" spans="1:11" s="81" customFormat="1" x14ac:dyDescent="0.2">
      <c r="A714" s="72"/>
      <c r="B714" s="82" t="s">
        <v>608</v>
      </c>
      <c r="C714" s="155" t="s">
        <v>537</v>
      </c>
      <c r="D714" s="88" t="s">
        <v>538</v>
      </c>
      <c r="E714" s="85" t="s">
        <v>507</v>
      </c>
      <c r="F714" s="89">
        <v>1269</v>
      </c>
      <c r="G714" s="60" t="s">
        <v>430</v>
      </c>
      <c r="H714" s="79"/>
      <c r="I714" s="79"/>
      <c r="J714" s="148"/>
      <c r="K714" s="230">
        <f t="shared" si="22"/>
        <v>0</v>
      </c>
    </row>
    <row r="715" spans="1:11" s="81" customFormat="1" x14ac:dyDescent="0.2">
      <c r="A715" s="72"/>
      <c r="B715" s="82" t="s">
        <v>608</v>
      </c>
      <c r="C715" s="155" t="s">
        <v>539</v>
      </c>
      <c r="D715" s="88" t="s">
        <v>540</v>
      </c>
      <c r="E715" s="85" t="s">
        <v>507</v>
      </c>
      <c r="F715" s="89">
        <v>1713</v>
      </c>
      <c r="G715" s="60" t="s">
        <v>430</v>
      </c>
      <c r="H715" s="79"/>
      <c r="I715" s="79"/>
      <c r="J715" s="148"/>
      <c r="K715" s="230">
        <f t="shared" si="22"/>
        <v>0</v>
      </c>
    </row>
    <row r="716" spans="1:11" s="81" customFormat="1" x14ac:dyDescent="0.2">
      <c r="A716" s="72"/>
      <c r="B716" s="82" t="s">
        <v>608</v>
      </c>
      <c r="C716" s="155" t="s">
        <v>541</v>
      </c>
      <c r="D716" s="88" t="s">
        <v>542</v>
      </c>
      <c r="E716" s="85" t="s">
        <v>507</v>
      </c>
      <c r="F716" s="89">
        <v>343</v>
      </c>
      <c r="G716" s="60" t="s">
        <v>430</v>
      </c>
      <c r="H716" s="79"/>
      <c r="I716" s="79"/>
      <c r="J716" s="148"/>
      <c r="K716" s="230">
        <f t="shared" si="22"/>
        <v>0</v>
      </c>
    </row>
    <row r="717" spans="1:11" s="81" customFormat="1" x14ac:dyDescent="0.2">
      <c r="A717" s="72"/>
      <c r="B717" s="82" t="s">
        <v>608</v>
      </c>
      <c r="C717" s="155" t="s">
        <v>514</v>
      </c>
      <c r="D717" s="88" t="s">
        <v>543</v>
      </c>
      <c r="E717" s="85" t="s">
        <v>507</v>
      </c>
      <c r="F717" s="89">
        <v>1196</v>
      </c>
      <c r="G717" s="60" t="s">
        <v>430</v>
      </c>
      <c r="H717" s="79"/>
      <c r="I717" s="79"/>
      <c r="J717" s="148"/>
      <c r="K717" s="230">
        <f t="shared" si="22"/>
        <v>0</v>
      </c>
    </row>
    <row r="718" spans="1:11" s="81" customFormat="1" x14ac:dyDescent="0.2">
      <c r="A718" s="72"/>
      <c r="B718" s="82" t="s">
        <v>608</v>
      </c>
      <c r="C718" s="155" t="s">
        <v>544</v>
      </c>
      <c r="D718" s="88" t="s">
        <v>545</v>
      </c>
      <c r="E718" s="85" t="s">
        <v>507</v>
      </c>
      <c r="F718" s="89">
        <v>844</v>
      </c>
      <c r="G718" s="60" t="s">
        <v>430</v>
      </c>
      <c r="H718" s="79"/>
      <c r="I718" s="79"/>
      <c r="J718" s="148"/>
      <c r="K718" s="230">
        <f t="shared" si="22"/>
        <v>0</v>
      </c>
    </row>
    <row r="719" spans="1:11" s="81" customFormat="1" x14ac:dyDescent="0.2">
      <c r="A719" s="72"/>
      <c r="B719" s="82" t="s">
        <v>608</v>
      </c>
      <c r="C719" s="155" t="s">
        <v>516</v>
      </c>
      <c r="D719" s="88" t="s">
        <v>546</v>
      </c>
      <c r="E719" s="85" t="s">
        <v>507</v>
      </c>
      <c r="F719" s="89">
        <v>20</v>
      </c>
      <c r="G719" s="60" t="s">
        <v>430</v>
      </c>
      <c r="H719" s="79"/>
      <c r="I719" s="79"/>
      <c r="J719" s="148"/>
      <c r="K719" s="230">
        <f t="shared" si="22"/>
        <v>0</v>
      </c>
    </row>
    <row r="720" spans="1:11" s="81" customFormat="1" x14ac:dyDescent="0.2">
      <c r="A720" s="72"/>
      <c r="B720" s="82" t="s">
        <v>608</v>
      </c>
      <c r="C720" s="155" t="s">
        <v>547</v>
      </c>
      <c r="D720" s="88" t="s">
        <v>548</v>
      </c>
      <c r="E720" s="85" t="s">
        <v>507</v>
      </c>
      <c r="F720" s="89">
        <v>74</v>
      </c>
      <c r="G720" s="60" t="s">
        <v>430</v>
      </c>
      <c r="H720" s="79"/>
      <c r="I720" s="79"/>
      <c r="J720" s="148"/>
      <c r="K720" s="230">
        <f t="shared" si="22"/>
        <v>0</v>
      </c>
    </row>
    <row r="721" spans="1:11" s="81" customFormat="1" x14ac:dyDescent="0.2">
      <c r="A721" s="72"/>
      <c r="B721" s="82" t="s">
        <v>608</v>
      </c>
      <c r="C721" s="155" t="s">
        <v>549</v>
      </c>
      <c r="D721" s="88" t="s">
        <v>550</v>
      </c>
      <c r="E721" s="85" t="s">
        <v>507</v>
      </c>
      <c r="F721" s="89">
        <v>40</v>
      </c>
      <c r="G721" s="60" t="s">
        <v>430</v>
      </c>
      <c r="H721" s="79"/>
      <c r="I721" s="79"/>
      <c r="J721" s="148"/>
      <c r="K721" s="230">
        <f t="shared" si="22"/>
        <v>0</v>
      </c>
    </row>
    <row r="722" spans="1:11" s="81" customFormat="1" x14ac:dyDescent="0.2">
      <c r="A722" s="72"/>
      <c r="B722" s="82" t="s">
        <v>608</v>
      </c>
      <c r="C722" s="155" t="s">
        <v>551</v>
      </c>
      <c r="D722" s="88" t="s">
        <v>552</v>
      </c>
      <c r="E722" s="85" t="s">
        <v>507</v>
      </c>
      <c r="F722" s="89">
        <v>176</v>
      </c>
      <c r="G722" s="60" t="s">
        <v>430</v>
      </c>
      <c r="H722" s="79"/>
      <c r="I722" s="79"/>
      <c r="J722" s="148"/>
      <c r="K722" s="230">
        <f t="shared" si="22"/>
        <v>0</v>
      </c>
    </row>
    <row r="723" spans="1:11" s="81" customFormat="1" x14ac:dyDescent="0.2">
      <c r="A723" s="72"/>
      <c r="B723" s="82" t="s">
        <v>608</v>
      </c>
      <c r="C723" s="155" t="s">
        <v>553</v>
      </c>
      <c r="D723" s="88" t="s">
        <v>554</v>
      </c>
      <c r="E723" s="85" t="s">
        <v>507</v>
      </c>
      <c r="F723" s="89">
        <v>22</v>
      </c>
      <c r="G723" s="60" t="s">
        <v>430</v>
      </c>
      <c r="H723" s="79"/>
      <c r="I723" s="79"/>
      <c r="J723" s="148"/>
      <c r="K723" s="230">
        <f t="shared" si="22"/>
        <v>0</v>
      </c>
    </row>
    <row r="724" spans="1:11" s="81" customFormat="1" ht="25.5" x14ac:dyDescent="0.2">
      <c r="A724" s="72"/>
      <c r="B724" s="114" t="s">
        <v>608</v>
      </c>
      <c r="C724" s="155" t="s">
        <v>555</v>
      </c>
      <c r="D724" s="88" t="s">
        <v>556</v>
      </c>
      <c r="E724" s="85" t="s">
        <v>507</v>
      </c>
      <c r="F724" s="89">
        <v>142</v>
      </c>
      <c r="G724" s="60" t="s">
        <v>430</v>
      </c>
      <c r="H724" s="79"/>
      <c r="I724" s="79"/>
      <c r="J724" s="148"/>
      <c r="K724" s="230">
        <f t="shared" si="22"/>
        <v>0</v>
      </c>
    </row>
    <row r="725" spans="1:11" s="81" customFormat="1" x14ac:dyDescent="0.2">
      <c r="A725" s="72"/>
      <c r="B725" s="136"/>
      <c r="C725" s="117"/>
      <c r="D725" s="118"/>
      <c r="E725" s="87"/>
      <c r="F725" s="119"/>
      <c r="G725" s="79"/>
      <c r="H725" s="79"/>
      <c r="I725" s="79"/>
      <c r="J725" s="226"/>
      <c r="K725" s="80"/>
    </row>
    <row r="726" spans="1:11" s="81" customFormat="1" x14ac:dyDescent="0.2">
      <c r="A726" s="72"/>
      <c r="B726" s="136"/>
      <c r="C726" s="117"/>
      <c r="D726" s="118"/>
      <c r="E726" s="87"/>
      <c r="F726" s="119"/>
      <c r="G726" s="79"/>
      <c r="H726" s="79"/>
      <c r="I726" s="79"/>
      <c r="J726" s="225"/>
      <c r="K726" s="80"/>
    </row>
    <row r="727" spans="1:11" ht="44.25" customHeight="1" x14ac:dyDescent="0.2">
      <c r="A727" s="56" t="s">
        <v>705</v>
      </c>
      <c r="B727" s="97"/>
      <c r="C727" s="241" t="s">
        <v>567</v>
      </c>
      <c r="D727" s="241"/>
      <c r="E727" s="241"/>
      <c r="F727" s="241"/>
      <c r="G727" s="98"/>
      <c r="H727" s="99">
        <v>1</v>
      </c>
      <c r="I727" s="60" t="s">
        <v>605</v>
      </c>
      <c r="J727" s="227"/>
      <c r="K727" s="61">
        <f>SUM(K728:K729)</f>
        <v>0</v>
      </c>
    </row>
    <row r="728" spans="1:11" s="81" customFormat="1" ht="25.5" x14ac:dyDescent="0.2">
      <c r="A728" s="72"/>
      <c r="B728" s="82" t="s">
        <v>608</v>
      </c>
      <c r="C728" s="155" t="s">
        <v>568</v>
      </c>
      <c r="D728" s="88">
        <v>27900108</v>
      </c>
      <c r="E728" s="85" t="s">
        <v>507</v>
      </c>
      <c r="F728" s="89">
        <v>350</v>
      </c>
      <c r="G728" s="60" t="s">
        <v>430</v>
      </c>
      <c r="H728" s="79"/>
      <c r="I728" s="79"/>
      <c r="J728" s="148"/>
      <c r="K728" s="230">
        <f t="shared" ref="K728:K735" si="23">ROUND(J728,2)*F728</f>
        <v>0</v>
      </c>
    </row>
    <row r="729" spans="1:11" s="81" customFormat="1" ht="38.25" x14ac:dyDescent="0.2">
      <c r="A729" s="72"/>
      <c r="B729" s="82" t="s">
        <v>608</v>
      </c>
      <c r="C729" s="155" t="s">
        <v>671</v>
      </c>
      <c r="D729" s="88"/>
      <c r="E729" s="85"/>
      <c r="F729" s="89">
        <v>1</v>
      </c>
      <c r="G729" s="60" t="s">
        <v>605</v>
      </c>
      <c r="H729" s="79"/>
      <c r="I729" s="79"/>
      <c r="J729" s="148"/>
      <c r="K729" s="230">
        <f t="shared" si="23"/>
        <v>0</v>
      </c>
    </row>
    <row r="730" spans="1:11" x14ac:dyDescent="0.2">
      <c r="J730" s="226"/>
      <c r="K730" s="80"/>
    </row>
    <row r="731" spans="1:11" x14ac:dyDescent="0.2">
      <c r="J731" s="228"/>
      <c r="K731" s="80"/>
    </row>
    <row r="732" spans="1:11" ht="25.5" customHeight="1" x14ac:dyDescent="0.2">
      <c r="A732" s="56" t="s">
        <v>709</v>
      </c>
      <c r="B732" s="97"/>
      <c r="C732" s="241" t="s">
        <v>689</v>
      </c>
      <c r="D732" s="241"/>
      <c r="E732" s="241"/>
      <c r="F732" s="241"/>
      <c r="G732" s="98"/>
      <c r="H732" s="99">
        <v>1</v>
      </c>
      <c r="I732" s="60" t="s">
        <v>605</v>
      </c>
      <c r="J732" s="227"/>
      <c r="K732" s="230">
        <f>SUM(K733:K735)</f>
        <v>0</v>
      </c>
    </row>
    <row r="733" spans="1:11" s="81" customFormat="1" ht="38.25" x14ac:dyDescent="0.2">
      <c r="A733" s="72"/>
      <c r="B733" s="82" t="s">
        <v>608</v>
      </c>
      <c r="C733" s="155" t="s">
        <v>688</v>
      </c>
      <c r="D733" s="88" t="s">
        <v>691</v>
      </c>
      <c r="E733" s="85" t="s">
        <v>692</v>
      </c>
      <c r="F733" s="89">
        <v>1</v>
      </c>
      <c r="G733" s="60" t="s">
        <v>435</v>
      </c>
      <c r="H733" s="79"/>
      <c r="I733" s="79"/>
      <c r="J733" s="148"/>
      <c r="K733" s="230">
        <f t="shared" si="23"/>
        <v>0</v>
      </c>
    </row>
    <row r="734" spans="1:11" s="81" customFormat="1" ht="25.5" x14ac:dyDescent="0.2">
      <c r="A734" s="72"/>
      <c r="B734" s="82" t="s">
        <v>608</v>
      </c>
      <c r="C734" s="155" t="s">
        <v>712</v>
      </c>
      <c r="D734" s="88" t="s">
        <v>713</v>
      </c>
      <c r="E734" s="85" t="s">
        <v>692</v>
      </c>
      <c r="F734" s="89">
        <v>1</v>
      </c>
      <c r="G734" s="60" t="s">
        <v>435</v>
      </c>
      <c r="H734" s="79"/>
      <c r="I734" s="79"/>
      <c r="J734" s="148"/>
      <c r="K734" s="230">
        <f t="shared" si="23"/>
        <v>0</v>
      </c>
    </row>
    <row r="735" spans="1:11" s="81" customFormat="1" x14ac:dyDescent="0.2">
      <c r="A735" s="72"/>
      <c r="B735" s="82" t="s">
        <v>608</v>
      </c>
      <c r="C735" s="155" t="s">
        <v>690</v>
      </c>
      <c r="D735" s="88"/>
      <c r="E735" s="85"/>
      <c r="F735" s="89">
        <v>2</v>
      </c>
      <c r="G735" s="60" t="s">
        <v>435</v>
      </c>
      <c r="H735" s="79"/>
      <c r="I735" s="79"/>
      <c r="J735" s="148"/>
      <c r="K735" s="230">
        <f t="shared" si="23"/>
        <v>0</v>
      </c>
    </row>
    <row r="736" spans="1:11" x14ac:dyDescent="0.2">
      <c r="J736" s="226"/>
    </row>
    <row r="737" spans="1:11" x14ac:dyDescent="0.2">
      <c r="J737" s="228"/>
    </row>
    <row r="738" spans="1:11" ht="25.5" customHeight="1" x14ac:dyDescent="0.2">
      <c r="A738" s="56" t="s">
        <v>762</v>
      </c>
      <c r="B738" s="97"/>
      <c r="C738" s="241" t="s">
        <v>693</v>
      </c>
      <c r="D738" s="241"/>
      <c r="E738" s="241"/>
      <c r="F738" s="241"/>
      <c r="G738" s="98"/>
      <c r="H738" s="99">
        <v>1</v>
      </c>
      <c r="I738" s="60" t="s">
        <v>605</v>
      </c>
      <c r="J738" s="227"/>
      <c r="K738" s="61">
        <f>SUM(K739:K745)</f>
        <v>0</v>
      </c>
    </row>
    <row r="739" spans="1:11" s="81" customFormat="1" ht="71.25" customHeight="1" x14ac:dyDescent="0.2">
      <c r="A739" s="72"/>
      <c r="B739" s="82" t="s">
        <v>608</v>
      </c>
      <c r="C739" s="240" t="s">
        <v>702</v>
      </c>
      <c r="D739" s="240"/>
      <c r="E739" s="240"/>
      <c r="F739" s="89">
        <v>1</v>
      </c>
      <c r="G739" s="60" t="s">
        <v>605</v>
      </c>
      <c r="H739" s="79"/>
      <c r="I739" s="79"/>
      <c r="J739" s="148"/>
      <c r="K739" s="230">
        <f t="shared" ref="K739:K745" si="24">ROUND(J739,2)*F739</f>
        <v>0</v>
      </c>
    </row>
    <row r="740" spans="1:11" s="81" customFormat="1" ht="248.25" customHeight="1" x14ac:dyDescent="0.2">
      <c r="A740" s="72"/>
      <c r="B740" s="82" t="s">
        <v>608</v>
      </c>
      <c r="C740" s="240" t="s">
        <v>714</v>
      </c>
      <c r="D740" s="240"/>
      <c r="E740" s="240"/>
      <c r="F740" s="89">
        <v>1</v>
      </c>
      <c r="G740" s="60" t="s">
        <v>605</v>
      </c>
      <c r="H740" s="79"/>
      <c r="I740" s="79"/>
      <c r="J740" s="148"/>
      <c r="K740" s="230">
        <f t="shared" si="24"/>
        <v>0</v>
      </c>
    </row>
    <row r="741" spans="1:11" s="81" customFormat="1" ht="36.75" customHeight="1" x14ac:dyDescent="0.2">
      <c r="A741" s="72"/>
      <c r="B741" s="82" t="s">
        <v>608</v>
      </c>
      <c r="C741" s="240" t="s">
        <v>703</v>
      </c>
      <c r="D741" s="240"/>
      <c r="E741" s="240"/>
      <c r="F741" s="89">
        <v>1</v>
      </c>
      <c r="G741" s="60" t="s">
        <v>605</v>
      </c>
      <c r="H741" s="79"/>
      <c r="I741" s="79"/>
      <c r="J741" s="148"/>
      <c r="K741" s="230">
        <f t="shared" si="24"/>
        <v>0</v>
      </c>
    </row>
    <row r="742" spans="1:11" s="81" customFormat="1" ht="18" customHeight="1" x14ac:dyDescent="0.2">
      <c r="A742" s="72"/>
      <c r="B742" s="82" t="s">
        <v>608</v>
      </c>
      <c r="C742" s="240" t="s">
        <v>710</v>
      </c>
      <c r="D742" s="240"/>
      <c r="E742" s="240"/>
      <c r="F742" s="89">
        <v>1</v>
      </c>
      <c r="G742" s="60" t="s">
        <v>605</v>
      </c>
      <c r="H742" s="79"/>
      <c r="I742" s="79"/>
      <c r="J742" s="148"/>
      <c r="K742" s="230">
        <f t="shared" si="24"/>
        <v>0</v>
      </c>
    </row>
    <row r="743" spans="1:11" s="81" customFormat="1" ht="18" customHeight="1" x14ac:dyDescent="0.2">
      <c r="A743" s="72"/>
      <c r="B743" s="82" t="s">
        <v>608</v>
      </c>
      <c r="C743" s="240" t="s">
        <v>704</v>
      </c>
      <c r="D743" s="240"/>
      <c r="E743" s="240"/>
      <c r="F743" s="89">
        <v>1</v>
      </c>
      <c r="G743" s="60" t="s">
        <v>605</v>
      </c>
      <c r="H743" s="79"/>
      <c r="I743" s="79"/>
      <c r="J743" s="148"/>
      <c r="K743" s="230">
        <f t="shared" si="24"/>
        <v>0</v>
      </c>
    </row>
    <row r="744" spans="1:11" s="81" customFormat="1" ht="18" customHeight="1" x14ac:dyDescent="0.2">
      <c r="A744" s="72"/>
      <c r="B744" s="82" t="s">
        <v>608</v>
      </c>
      <c r="C744" s="240" t="s">
        <v>711</v>
      </c>
      <c r="D744" s="240"/>
      <c r="E744" s="240"/>
      <c r="F744" s="89">
        <v>1</v>
      </c>
      <c r="G744" s="60" t="s">
        <v>605</v>
      </c>
      <c r="H744" s="79"/>
      <c r="I744" s="79"/>
      <c r="J744" s="148"/>
      <c r="K744" s="230">
        <f t="shared" si="24"/>
        <v>0</v>
      </c>
    </row>
    <row r="745" spans="1:11" s="81" customFormat="1" ht="18" customHeight="1" x14ac:dyDescent="0.2">
      <c r="A745" s="72"/>
      <c r="B745" s="82" t="s">
        <v>608</v>
      </c>
      <c r="C745" s="240" t="s">
        <v>699</v>
      </c>
      <c r="D745" s="240"/>
      <c r="E745" s="240"/>
      <c r="F745" s="89">
        <v>1</v>
      </c>
      <c r="G745" s="60" t="s">
        <v>605</v>
      </c>
      <c r="H745" s="79"/>
      <c r="I745" s="79"/>
      <c r="J745" s="148"/>
      <c r="K745" s="230">
        <f t="shared" si="24"/>
        <v>0</v>
      </c>
    </row>
    <row r="746" spans="1:11" x14ac:dyDescent="0.2">
      <c r="J746" s="223"/>
    </row>
    <row r="747" spans="1:11" x14ac:dyDescent="0.2">
      <c r="J747" s="223"/>
    </row>
    <row r="748" spans="1:11" ht="25.5" customHeight="1" x14ac:dyDescent="0.2">
      <c r="A748" s="56" t="s">
        <v>837</v>
      </c>
      <c r="B748" s="97"/>
      <c r="C748" s="241" t="s">
        <v>706</v>
      </c>
      <c r="D748" s="241"/>
      <c r="E748" s="241"/>
      <c r="F748" s="241"/>
      <c r="G748" s="98"/>
      <c r="H748" s="99">
        <v>1</v>
      </c>
      <c r="I748" s="60" t="s">
        <v>605</v>
      </c>
      <c r="J748" s="217"/>
      <c r="K748" s="61">
        <f>SUM(K749:K759)</f>
        <v>0</v>
      </c>
    </row>
    <row r="749" spans="1:11" s="81" customFormat="1" ht="45.75" customHeight="1" x14ac:dyDescent="0.2">
      <c r="A749" s="72"/>
      <c r="B749" s="82" t="s">
        <v>608</v>
      </c>
      <c r="C749" s="240" t="s">
        <v>723</v>
      </c>
      <c r="D749" s="240"/>
      <c r="E749" s="240"/>
      <c r="F749" s="89">
        <v>1</v>
      </c>
      <c r="G749" s="60" t="s">
        <v>605</v>
      </c>
      <c r="H749" s="79"/>
      <c r="I749" s="79"/>
      <c r="J749" s="148"/>
      <c r="K749" s="230">
        <f t="shared" ref="K749:K759" si="25">ROUND(J749,2)*F749</f>
        <v>0</v>
      </c>
    </row>
    <row r="750" spans="1:11" s="81" customFormat="1" ht="18" customHeight="1" x14ac:dyDescent="0.2">
      <c r="A750" s="72"/>
      <c r="B750" s="82" t="s">
        <v>608</v>
      </c>
      <c r="C750" s="240" t="s">
        <v>707</v>
      </c>
      <c r="D750" s="240"/>
      <c r="E750" s="240"/>
      <c r="F750" s="89">
        <v>1</v>
      </c>
      <c r="G750" s="60" t="s">
        <v>605</v>
      </c>
      <c r="H750" s="79"/>
      <c r="I750" s="79"/>
      <c r="J750" s="148"/>
      <c r="K750" s="230">
        <f t="shared" si="25"/>
        <v>0</v>
      </c>
    </row>
    <row r="751" spans="1:11" s="81" customFormat="1" ht="28.5" customHeight="1" x14ac:dyDescent="0.2">
      <c r="A751" s="72"/>
      <c r="B751" s="82" t="s">
        <v>608</v>
      </c>
      <c r="C751" s="240" t="s">
        <v>694</v>
      </c>
      <c r="D751" s="240"/>
      <c r="E751" s="240"/>
      <c r="F751" s="89">
        <v>1</v>
      </c>
      <c r="G751" s="60" t="s">
        <v>605</v>
      </c>
      <c r="H751" s="79"/>
      <c r="I751" s="79"/>
      <c r="J751" s="148"/>
      <c r="K751" s="230">
        <f t="shared" si="25"/>
        <v>0</v>
      </c>
    </row>
    <row r="752" spans="1:11" s="81" customFormat="1" ht="18" customHeight="1" x14ac:dyDescent="0.2">
      <c r="A752" s="72"/>
      <c r="B752" s="82" t="s">
        <v>608</v>
      </c>
      <c r="C752" s="240" t="s">
        <v>695</v>
      </c>
      <c r="D752" s="240"/>
      <c r="E752" s="240"/>
      <c r="F752" s="89">
        <v>1</v>
      </c>
      <c r="G752" s="60" t="s">
        <v>605</v>
      </c>
      <c r="H752" s="79"/>
      <c r="I752" s="79"/>
      <c r="J752" s="148"/>
      <c r="K752" s="230">
        <f t="shared" si="25"/>
        <v>0</v>
      </c>
    </row>
    <row r="753" spans="1:11" s="81" customFormat="1" ht="18" customHeight="1" x14ac:dyDescent="0.2">
      <c r="A753" s="72"/>
      <c r="B753" s="82" t="s">
        <v>608</v>
      </c>
      <c r="C753" s="240" t="s">
        <v>696</v>
      </c>
      <c r="D753" s="240"/>
      <c r="E753" s="240"/>
      <c r="F753" s="89">
        <v>1</v>
      </c>
      <c r="G753" s="60" t="s">
        <v>605</v>
      </c>
      <c r="H753" s="79"/>
      <c r="I753" s="79"/>
      <c r="J753" s="148"/>
      <c r="K753" s="230">
        <f t="shared" si="25"/>
        <v>0</v>
      </c>
    </row>
    <row r="754" spans="1:11" s="81" customFormat="1" ht="18" customHeight="1" x14ac:dyDescent="0.2">
      <c r="A754" s="72"/>
      <c r="B754" s="82" t="s">
        <v>608</v>
      </c>
      <c r="C754" s="240" t="s">
        <v>708</v>
      </c>
      <c r="D754" s="240"/>
      <c r="E754" s="240"/>
      <c r="F754" s="89">
        <v>1</v>
      </c>
      <c r="G754" s="60" t="s">
        <v>605</v>
      </c>
      <c r="H754" s="79"/>
      <c r="I754" s="79"/>
      <c r="J754" s="148"/>
      <c r="K754" s="230">
        <f t="shared" si="25"/>
        <v>0</v>
      </c>
    </row>
    <row r="755" spans="1:11" s="81" customFormat="1" ht="18" customHeight="1" x14ac:dyDescent="0.2">
      <c r="A755" s="72"/>
      <c r="B755" s="82" t="s">
        <v>608</v>
      </c>
      <c r="C755" s="240" t="s">
        <v>697</v>
      </c>
      <c r="D755" s="240"/>
      <c r="E755" s="240"/>
      <c r="F755" s="89">
        <v>1</v>
      </c>
      <c r="G755" s="60" t="s">
        <v>605</v>
      </c>
      <c r="H755" s="79"/>
      <c r="I755" s="79"/>
      <c r="J755" s="148"/>
      <c r="K755" s="230">
        <f t="shared" si="25"/>
        <v>0</v>
      </c>
    </row>
    <row r="756" spans="1:11" s="81" customFormat="1" ht="33" customHeight="1" x14ac:dyDescent="0.2">
      <c r="A756" s="72"/>
      <c r="B756" s="82" t="s">
        <v>608</v>
      </c>
      <c r="C756" s="240" t="s">
        <v>722</v>
      </c>
      <c r="D756" s="240"/>
      <c r="E756" s="240"/>
      <c r="F756" s="89">
        <v>1</v>
      </c>
      <c r="G756" s="60" t="s">
        <v>605</v>
      </c>
      <c r="H756" s="79"/>
      <c r="I756" s="79"/>
      <c r="J756" s="148"/>
      <c r="K756" s="230">
        <f t="shared" si="25"/>
        <v>0</v>
      </c>
    </row>
    <row r="757" spans="1:11" s="81" customFormat="1" ht="18" customHeight="1" x14ac:dyDescent="0.2">
      <c r="A757" s="72"/>
      <c r="B757" s="82" t="s">
        <v>608</v>
      </c>
      <c r="C757" s="240" t="s">
        <v>698</v>
      </c>
      <c r="D757" s="240"/>
      <c r="E757" s="240"/>
      <c r="F757" s="89">
        <v>1</v>
      </c>
      <c r="G757" s="60" t="s">
        <v>605</v>
      </c>
      <c r="H757" s="79"/>
      <c r="I757" s="79"/>
      <c r="J757" s="148"/>
      <c r="K757" s="230">
        <f t="shared" si="25"/>
        <v>0</v>
      </c>
    </row>
    <row r="758" spans="1:11" s="81" customFormat="1" ht="18" customHeight="1" x14ac:dyDescent="0.2">
      <c r="A758" s="72"/>
      <c r="B758" s="82" t="s">
        <v>608</v>
      </c>
      <c r="C758" s="240" t="s">
        <v>721</v>
      </c>
      <c r="D758" s="240"/>
      <c r="E758" s="240"/>
      <c r="F758" s="89">
        <v>1</v>
      </c>
      <c r="G758" s="60" t="s">
        <v>605</v>
      </c>
      <c r="H758" s="79"/>
      <c r="I758" s="79"/>
      <c r="J758" s="148"/>
      <c r="K758" s="230">
        <f t="shared" si="25"/>
        <v>0</v>
      </c>
    </row>
    <row r="759" spans="1:11" s="81" customFormat="1" ht="18" customHeight="1" x14ac:dyDescent="0.2">
      <c r="A759" s="72"/>
      <c r="B759" s="82" t="s">
        <v>608</v>
      </c>
      <c r="C759" s="240" t="s">
        <v>700</v>
      </c>
      <c r="D759" s="240"/>
      <c r="E759" s="240"/>
      <c r="F759" s="89">
        <v>10</v>
      </c>
      <c r="G759" s="60" t="s">
        <v>701</v>
      </c>
      <c r="H759" s="79"/>
      <c r="I759" s="79"/>
      <c r="J759" s="148"/>
      <c r="K759" s="230">
        <f t="shared" si="25"/>
        <v>0</v>
      </c>
    </row>
    <row r="760" spans="1:11" x14ac:dyDescent="0.2">
      <c r="J760" s="223"/>
    </row>
  </sheetData>
  <sheetProtection algorithmName="SHA-512" hashValue="gnOyGQ4qNMn6YVv1sr/oiT9039rRvekGLWcbOI9kNzpx0aIQf7A3vJ9Im+ey2+7m6YIZo+YM++IyH0RT2nBRFg==" saltValue="6KBz0knjswMM/q/uUQGJgA==" spinCount="100000" sheet="1" objects="1" scenarios="1"/>
  <mergeCells count="43">
    <mergeCell ref="C213:F213"/>
    <mergeCell ref="C1:F1"/>
    <mergeCell ref="C2:F2"/>
    <mergeCell ref="C17:F17"/>
    <mergeCell ref="C24:F24"/>
    <mergeCell ref="C169:F169"/>
    <mergeCell ref="C166:F166"/>
    <mergeCell ref="C662:F662"/>
    <mergeCell ref="C231:F231"/>
    <mergeCell ref="C252:F252"/>
    <mergeCell ref="C269:F269"/>
    <mergeCell ref="C289:F289"/>
    <mergeCell ref="C414:F414"/>
    <mergeCell ref="C527:F527"/>
    <mergeCell ref="C537:F537"/>
    <mergeCell ref="C563:F563"/>
    <mergeCell ref="C611:F611"/>
    <mergeCell ref="C637:F637"/>
    <mergeCell ref="C649:F649"/>
    <mergeCell ref="C745:E745"/>
    <mergeCell ref="C668:F668"/>
    <mergeCell ref="C696:F696"/>
    <mergeCell ref="C727:F727"/>
    <mergeCell ref="C732:F732"/>
    <mergeCell ref="C738:F738"/>
    <mergeCell ref="C739:E739"/>
    <mergeCell ref="C740:E740"/>
    <mergeCell ref="C741:E741"/>
    <mergeCell ref="C742:E742"/>
    <mergeCell ref="C743:E743"/>
    <mergeCell ref="C744:E744"/>
    <mergeCell ref="C759:E759"/>
    <mergeCell ref="C748:F748"/>
    <mergeCell ref="C749:E749"/>
    <mergeCell ref="C750:E750"/>
    <mergeCell ref="C751:E751"/>
    <mergeCell ref="C752:E752"/>
    <mergeCell ref="C753:E753"/>
    <mergeCell ref="C754:E754"/>
    <mergeCell ref="C755:E755"/>
    <mergeCell ref="C756:E756"/>
    <mergeCell ref="C757:E757"/>
    <mergeCell ref="C758:E758"/>
  </mergeCells>
  <pageMargins left="0.55118110236220474" right="0.47244094488188981" top="0.94488188976377963" bottom="0.6692913385826772" header="0.31496062992125984" footer="0.23622047244094491"/>
  <pageSetup paperSize="9" orientation="landscape" r:id="rId1"/>
  <headerFooter>
    <oddHeader>&amp;L&amp;"Tahoma,Krepko"Tehnični pogoji JN 153/2021 Obnova KLP</oddHeader>
    <oddFooter>&amp;L&amp;"Tahoma,Navadno"&amp;A&amp;C&amp;"Tahoma,Navadno"Stran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03D1F-5F1F-4EDD-805D-693A4EB03BCE}">
  <dimension ref="A1:K121"/>
  <sheetViews>
    <sheetView topLeftCell="A94" workbookViewId="0">
      <selection activeCell="F96" sqref="F96"/>
    </sheetView>
  </sheetViews>
  <sheetFormatPr defaultColWidth="9.140625" defaultRowHeight="15" customHeight="1" x14ac:dyDescent="0.2"/>
  <cols>
    <col min="1" max="1" width="5.28515625" style="173" customWidth="1"/>
    <col min="2" max="2" width="51.140625" style="170" customWidth="1"/>
    <col min="3" max="3" width="6.42578125" style="170" customWidth="1"/>
    <col min="4" max="4" width="9" style="166" customWidth="1"/>
    <col min="5" max="5" width="12.7109375" style="172" customWidth="1"/>
    <col min="6" max="6" width="14" style="172" customWidth="1"/>
    <col min="7" max="7" width="2.7109375" style="170" customWidth="1"/>
    <col min="8" max="16384" width="9.140625" style="170"/>
  </cols>
  <sheetData>
    <row r="1" spans="1:6" s="160" customFormat="1" ht="23.25" x14ac:dyDescent="0.2">
      <c r="A1" s="156"/>
      <c r="B1" s="157" t="s">
        <v>766</v>
      </c>
      <c r="C1" s="157"/>
      <c r="D1" s="158"/>
      <c r="E1" s="157"/>
      <c r="F1" s="159"/>
    </row>
    <row r="2" spans="1:6" s="160" customFormat="1" ht="12.6" customHeight="1" x14ac:dyDescent="0.2">
      <c r="D2" s="161"/>
    </row>
    <row r="3" spans="1:6" s="160" customFormat="1" ht="23.25" x14ac:dyDescent="0.2">
      <c r="B3" s="162" t="s">
        <v>767</v>
      </c>
      <c r="D3" s="161"/>
    </row>
    <row r="4" spans="1:6" s="162" customFormat="1" ht="10.9" customHeight="1" x14ac:dyDescent="0.2">
      <c r="D4" s="163"/>
    </row>
    <row r="5" spans="1:6" s="162" customFormat="1" ht="12.75" x14ac:dyDescent="0.2">
      <c r="A5" s="164"/>
      <c r="B5" s="165" t="s">
        <v>768</v>
      </c>
      <c r="D5" s="166"/>
      <c r="E5" s="167"/>
      <c r="F5" s="167"/>
    </row>
    <row r="6" spans="1:6" s="162" customFormat="1" ht="12" customHeight="1" x14ac:dyDescent="0.2">
      <c r="A6" s="164"/>
      <c r="B6" s="165"/>
      <c r="D6" s="166"/>
      <c r="E6" s="167"/>
      <c r="F6" s="167"/>
    </row>
    <row r="7" spans="1:6" ht="12.75" x14ac:dyDescent="0.2">
      <c r="A7" s="168" t="s">
        <v>769</v>
      </c>
      <c r="B7" s="169" t="s">
        <v>770</v>
      </c>
      <c r="D7" s="171"/>
    </row>
    <row r="8" spans="1:6" ht="12.75" x14ac:dyDescent="0.2">
      <c r="A8" s="168"/>
      <c r="B8" s="169" t="s">
        <v>771</v>
      </c>
      <c r="D8" s="171"/>
    </row>
    <row r="9" spans="1:6" ht="6" customHeight="1" x14ac:dyDescent="0.2">
      <c r="A9" s="168"/>
      <c r="B9" s="169"/>
      <c r="D9" s="171"/>
    </row>
    <row r="10" spans="1:6" ht="12.75" x14ac:dyDescent="0.2">
      <c r="A10" s="168" t="s">
        <v>769</v>
      </c>
      <c r="B10" s="169" t="s">
        <v>772</v>
      </c>
      <c r="D10" s="171"/>
    </row>
    <row r="11" spans="1:6" ht="6" customHeight="1" x14ac:dyDescent="0.2">
      <c r="A11" s="168"/>
      <c r="B11" s="169"/>
      <c r="D11" s="171"/>
    </row>
    <row r="12" spans="1:6" ht="12.75" x14ac:dyDescent="0.2">
      <c r="A12" s="168" t="s">
        <v>769</v>
      </c>
      <c r="B12" s="169" t="s">
        <v>773</v>
      </c>
    </row>
    <row r="13" spans="1:6" ht="6" customHeight="1" x14ac:dyDescent="0.2">
      <c r="A13" s="168"/>
      <c r="B13" s="169"/>
    </row>
    <row r="14" spans="1:6" ht="12.75" x14ac:dyDescent="0.2">
      <c r="A14" s="168" t="s">
        <v>769</v>
      </c>
      <c r="B14" s="169" t="s">
        <v>774</v>
      </c>
    </row>
    <row r="15" spans="1:6" ht="6" customHeight="1" x14ac:dyDescent="0.2">
      <c r="A15" s="168"/>
      <c r="B15" s="169"/>
    </row>
    <row r="16" spans="1:6" ht="12.75" x14ac:dyDescent="0.2">
      <c r="A16" s="168" t="s">
        <v>769</v>
      </c>
      <c r="B16" s="169" t="s">
        <v>775</v>
      </c>
    </row>
    <row r="17" spans="1:6" ht="6" customHeight="1" x14ac:dyDescent="0.2">
      <c r="A17" s="168"/>
      <c r="B17" s="169"/>
    </row>
    <row r="18" spans="1:6" ht="12.75" x14ac:dyDescent="0.2">
      <c r="A18" s="168" t="s">
        <v>769</v>
      </c>
      <c r="B18" s="169" t="s">
        <v>776</v>
      </c>
    </row>
    <row r="19" spans="1:6" ht="6" customHeight="1" x14ac:dyDescent="0.2">
      <c r="A19" s="168"/>
      <c r="B19" s="169"/>
    </row>
    <row r="20" spans="1:6" ht="12.75" x14ac:dyDescent="0.2">
      <c r="A20" s="168" t="s">
        <v>769</v>
      </c>
      <c r="B20" s="169" t="s">
        <v>777</v>
      </c>
    </row>
    <row r="21" spans="1:6" ht="6" customHeight="1" x14ac:dyDescent="0.2">
      <c r="A21" s="168"/>
      <c r="B21" s="169"/>
    </row>
    <row r="22" spans="1:6" ht="12.75" x14ac:dyDescent="0.2">
      <c r="A22" s="168" t="s">
        <v>769</v>
      </c>
      <c r="B22" s="169" t="s">
        <v>778</v>
      </c>
    </row>
    <row r="23" spans="1:6" ht="6" customHeight="1" x14ac:dyDescent="0.2">
      <c r="A23" s="168"/>
      <c r="B23" s="169"/>
    </row>
    <row r="24" spans="1:6" ht="12.75" x14ac:dyDescent="0.2">
      <c r="A24" s="168" t="s">
        <v>769</v>
      </c>
      <c r="B24" s="169" t="s">
        <v>779</v>
      </c>
    </row>
    <row r="25" spans="1:6" ht="6" customHeight="1" x14ac:dyDescent="0.2">
      <c r="A25" s="168"/>
      <c r="B25" s="169"/>
    </row>
    <row r="26" spans="1:6" s="162" customFormat="1" ht="12.75" x14ac:dyDescent="0.2">
      <c r="A26" s="173" t="s">
        <v>769</v>
      </c>
      <c r="B26" s="170" t="s">
        <v>780</v>
      </c>
      <c r="D26" s="174"/>
      <c r="E26" s="172"/>
      <c r="F26" s="172"/>
    </row>
    <row r="27" spans="1:6" s="162" customFormat="1" ht="6.6" customHeight="1" x14ac:dyDescent="0.2">
      <c r="A27" s="173"/>
      <c r="B27" s="170"/>
      <c r="D27" s="174"/>
      <c r="E27" s="172"/>
      <c r="F27" s="172"/>
    </row>
    <row r="28" spans="1:6" s="162" customFormat="1" ht="12.75" x14ac:dyDescent="0.2">
      <c r="A28" s="173" t="s">
        <v>769</v>
      </c>
      <c r="B28" s="170" t="s">
        <v>781</v>
      </c>
      <c r="D28" s="174"/>
      <c r="E28" s="172"/>
      <c r="F28" s="172"/>
    </row>
    <row r="29" spans="1:6" s="162" customFormat="1" ht="6" customHeight="1" x14ac:dyDescent="0.2">
      <c r="A29" s="173"/>
      <c r="B29" s="170"/>
      <c r="D29" s="174"/>
      <c r="E29" s="172"/>
      <c r="F29" s="172"/>
    </row>
    <row r="30" spans="1:6" s="162" customFormat="1" ht="12.75" x14ac:dyDescent="0.2">
      <c r="A30" s="173" t="s">
        <v>769</v>
      </c>
      <c r="B30" s="170" t="s">
        <v>782</v>
      </c>
      <c r="D30" s="174"/>
      <c r="E30" s="172"/>
      <c r="F30" s="172"/>
    </row>
    <row r="31" spans="1:6" s="162" customFormat="1" ht="6" customHeight="1" x14ac:dyDescent="0.2">
      <c r="A31" s="173"/>
      <c r="B31" s="170"/>
      <c r="D31" s="174"/>
      <c r="E31" s="172"/>
      <c r="F31" s="172"/>
    </row>
    <row r="32" spans="1:6" s="162" customFormat="1" ht="12.75" x14ac:dyDescent="0.2">
      <c r="A32" s="173" t="s">
        <v>769</v>
      </c>
      <c r="B32" s="170" t="s">
        <v>783</v>
      </c>
      <c r="D32" s="174"/>
      <c r="E32" s="172"/>
      <c r="F32" s="172"/>
    </row>
    <row r="33" spans="1:6" s="162" customFormat="1" ht="6" customHeight="1" x14ac:dyDescent="0.2">
      <c r="A33" s="173"/>
      <c r="B33" s="170"/>
      <c r="D33" s="174"/>
      <c r="E33" s="172"/>
      <c r="F33" s="172"/>
    </row>
    <row r="34" spans="1:6" ht="12.75" x14ac:dyDescent="0.2">
      <c r="A34" s="168" t="s">
        <v>769</v>
      </c>
      <c r="B34" s="165" t="s">
        <v>784</v>
      </c>
    </row>
    <row r="35" spans="1:6" s="162" customFormat="1" ht="12.75" x14ac:dyDescent="0.2">
      <c r="A35" s="168"/>
      <c r="B35" s="165" t="s">
        <v>785</v>
      </c>
      <c r="D35" s="164"/>
      <c r="E35" s="165"/>
      <c r="F35" s="167"/>
    </row>
    <row r="36" spans="1:6" s="162" customFormat="1" ht="12.75" x14ac:dyDescent="0.2">
      <c r="A36" s="168"/>
      <c r="B36" s="165" t="s">
        <v>786</v>
      </c>
      <c r="D36" s="164"/>
      <c r="E36" s="165"/>
      <c r="F36" s="167"/>
    </row>
    <row r="37" spans="1:6" s="162" customFormat="1" ht="6" customHeight="1" x14ac:dyDescent="0.2">
      <c r="A37" s="168"/>
      <c r="B37" s="165"/>
      <c r="D37" s="164"/>
      <c r="E37" s="165"/>
      <c r="F37" s="167"/>
    </row>
    <row r="38" spans="1:6" s="162" customFormat="1" ht="12.75" x14ac:dyDescent="0.2">
      <c r="A38" s="164" t="s">
        <v>769</v>
      </c>
      <c r="B38" s="165" t="s">
        <v>787</v>
      </c>
      <c r="D38" s="164"/>
      <c r="E38" s="165"/>
      <c r="F38" s="167"/>
    </row>
    <row r="39" spans="1:6" s="162" customFormat="1" ht="12.75" x14ac:dyDescent="0.2">
      <c r="A39" s="164"/>
      <c r="B39" s="165" t="s">
        <v>788</v>
      </c>
      <c r="D39" s="164"/>
      <c r="E39" s="165"/>
      <c r="F39" s="167"/>
    </row>
    <row r="40" spans="1:6" s="162" customFormat="1" ht="6" customHeight="1" x14ac:dyDescent="0.2">
      <c r="A40" s="164"/>
      <c r="D40" s="164"/>
      <c r="E40" s="165"/>
      <c r="F40" s="167"/>
    </row>
    <row r="41" spans="1:6" s="162" customFormat="1" ht="12.75" x14ac:dyDescent="0.2">
      <c r="A41" s="164" t="s">
        <v>769</v>
      </c>
      <c r="B41" s="165" t="s">
        <v>789</v>
      </c>
      <c r="D41" s="164"/>
      <c r="E41" s="165"/>
      <c r="F41" s="167"/>
    </row>
    <row r="42" spans="1:6" s="162" customFormat="1" ht="12.75" x14ac:dyDescent="0.2">
      <c r="A42" s="164"/>
      <c r="B42" s="165" t="s">
        <v>790</v>
      </c>
      <c r="D42" s="164"/>
      <c r="E42" s="165"/>
      <c r="F42" s="167"/>
    </row>
    <row r="43" spans="1:6" s="162" customFormat="1" ht="12.75" x14ac:dyDescent="0.2">
      <c r="A43" s="164"/>
      <c r="B43" s="165" t="s">
        <v>791</v>
      </c>
      <c r="D43" s="164"/>
      <c r="E43" s="165"/>
      <c r="F43" s="167"/>
    </row>
    <row r="44" spans="1:6" s="162" customFormat="1" ht="6" customHeight="1" x14ac:dyDescent="0.2">
      <c r="A44" s="164"/>
      <c r="D44" s="164"/>
      <c r="E44" s="165"/>
      <c r="F44" s="167"/>
    </row>
    <row r="45" spans="1:6" ht="12.75" x14ac:dyDescent="0.2">
      <c r="A45" s="168" t="s">
        <v>769</v>
      </c>
      <c r="B45" s="169" t="s">
        <v>792</v>
      </c>
      <c r="D45" s="168"/>
      <c r="E45" s="169"/>
    </row>
    <row r="46" spans="1:6" ht="12.75" x14ac:dyDescent="0.2">
      <c r="A46" s="168"/>
      <c r="B46" s="169" t="s">
        <v>793</v>
      </c>
      <c r="D46" s="168"/>
      <c r="E46" s="169"/>
    </row>
    <row r="47" spans="1:6" ht="6" customHeight="1" x14ac:dyDescent="0.2">
      <c r="A47" s="168"/>
      <c r="D47" s="168"/>
      <c r="E47" s="169"/>
    </row>
    <row r="48" spans="1:6" ht="12.75" x14ac:dyDescent="0.2">
      <c r="A48" s="168" t="s">
        <v>769</v>
      </c>
      <c r="B48" s="169" t="s">
        <v>794</v>
      </c>
      <c r="D48" s="168"/>
      <c r="E48" s="169"/>
    </row>
    <row r="49" spans="1:6" ht="12.75" x14ac:dyDescent="0.2">
      <c r="A49" s="168"/>
      <c r="B49" s="169" t="s">
        <v>795</v>
      </c>
      <c r="D49" s="168"/>
      <c r="E49" s="169"/>
    </row>
    <row r="50" spans="1:6" ht="6" customHeight="1" x14ac:dyDescent="0.2">
      <c r="A50" s="168"/>
      <c r="B50" s="169"/>
      <c r="D50" s="168"/>
      <c r="E50" s="169"/>
    </row>
    <row r="51" spans="1:6" ht="12.75" x14ac:dyDescent="0.2">
      <c r="A51" s="168" t="s">
        <v>769</v>
      </c>
      <c r="B51" s="169" t="s">
        <v>796</v>
      </c>
      <c r="D51" s="168"/>
      <c r="E51" s="169"/>
    </row>
    <row r="52" spans="1:6" ht="12.75" x14ac:dyDescent="0.2">
      <c r="A52" s="168"/>
      <c r="B52" s="169" t="s">
        <v>797</v>
      </c>
      <c r="D52" s="168"/>
      <c r="E52" s="169"/>
    </row>
    <row r="53" spans="1:6" ht="6" customHeight="1" x14ac:dyDescent="0.2">
      <c r="A53" s="168"/>
      <c r="B53" s="169"/>
      <c r="D53" s="168"/>
      <c r="E53" s="169"/>
    </row>
    <row r="54" spans="1:6" ht="12.75" x14ac:dyDescent="0.2">
      <c r="A54" s="168" t="s">
        <v>769</v>
      </c>
      <c r="B54" s="169" t="s">
        <v>798</v>
      </c>
      <c r="D54" s="168"/>
      <c r="E54" s="169"/>
    </row>
    <row r="55" spans="1:6" ht="12.75" x14ac:dyDescent="0.2">
      <c r="A55" s="168"/>
      <c r="B55" s="169" t="s">
        <v>799</v>
      </c>
      <c r="D55" s="168"/>
      <c r="E55" s="169"/>
    </row>
    <row r="56" spans="1:6" ht="12.75" x14ac:dyDescent="0.2">
      <c r="A56" s="168"/>
      <c r="B56" s="169" t="s">
        <v>800</v>
      </c>
      <c r="D56" s="168"/>
      <c r="E56" s="169"/>
    </row>
    <row r="57" spans="1:6" ht="6" customHeight="1" x14ac:dyDescent="0.2">
      <c r="A57" s="168"/>
      <c r="B57" s="169"/>
      <c r="D57" s="168"/>
      <c r="E57" s="169"/>
    </row>
    <row r="58" spans="1:6" ht="12.75" x14ac:dyDescent="0.2">
      <c r="A58" s="168" t="s">
        <v>769</v>
      </c>
      <c r="B58" s="169" t="s">
        <v>801</v>
      </c>
      <c r="D58" s="168"/>
      <c r="E58" s="169"/>
    </row>
    <row r="59" spans="1:6" ht="6" customHeight="1" x14ac:dyDescent="0.2">
      <c r="A59" s="168"/>
      <c r="B59" s="169"/>
      <c r="D59" s="168"/>
      <c r="E59" s="169"/>
    </row>
    <row r="60" spans="1:6" s="162" customFormat="1" ht="12.75" x14ac:dyDescent="0.2">
      <c r="A60" s="173" t="s">
        <v>769</v>
      </c>
      <c r="B60" s="170" t="s">
        <v>802</v>
      </c>
      <c r="D60" s="174"/>
      <c r="E60" s="172"/>
      <c r="F60" s="172"/>
    </row>
    <row r="61" spans="1:6" s="162" customFormat="1" ht="12.75" x14ac:dyDescent="0.2">
      <c r="A61" s="173"/>
      <c r="B61" s="170" t="s">
        <v>803</v>
      </c>
      <c r="D61" s="174"/>
      <c r="E61" s="172"/>
      <c r="F61" s="172"/>
    </row>
    <row r="62" spans="1:6" s="162" customFormat="1" ht="5.25" customHeight="1" x14ac:dyDescent="0.2">
      <c r="A62" s="173"/>
      <c r="D62" s="174"/>
      <c r="E62" s="172"/>
      <c r="F62" s="172"/>
    </row>
    <row r="63" spans="1:6" s="162" customFormat="1" ht="12.75" x14ac:dyDescent="0.2">
      <c r="A63" s="173" t="s">
        <v>769</v>
      </c>
      <c r="B63" s="170" t="s">
        <v>804</v>
      </c>
      <c r="D63" s="174"/>
      <c r="E63" s="172"/>
      <c r="F63" s="172"/>
    </row>
    <row r="64" spans="1:6" s="162" customFormat="1" ht="12.75" x14ac:dyDescent="0.2">
      <c r="A64" s="173"/>
      <c r="B64" s="170" t="s">
        <v>805</v>
      </c>
      <c r="D64" s="174"/>
      <c r="E64" s="172"/>
      <c r="F64" s="172"/>
    </row>
    <row r="65" spans="1:11" s="162" customFormat="1" ht="4.9000000000000004" customHeight="1" x14ac:dyDescent="0.2">
      <c r="A65" s="173"/>
      <c r="B65" s="170"/>
      <c r="D65" s="174"/>
      <c r="E65" s="172"/>
      <c r="F65" s="172"/>
    </row>
    <row r="66" spans="1:11" s="162" customFormat="1" ht="12.75" x14ac:dyDescent="0.2">
      <c r="A66" s="173"/>
      <c r="B66" s="170"/>
      <c r="D66" s="174"/>
      <c r="E66" s="172"/>
      <c r="F66" s="172"/>
    </row>
    <row r="67" spans="1:11" s="162" customFormat="1" ht="15" customHeight="1" x14ac:dyDescent="0.2">
      <c r="A67" s="175" t="s">
        <v>742</v>
      </c>
      <c r="B67" s="162" t="s">
        <v>806</v>
      </c>
      <c r="D67" s="166"/>
      <c r="E67" s="176"/>
      <c r="F67" s="167"/>
    </row>
    <row r="68" spans="1:11" s="162" customFormat="1" ht="36.6" customHeight="1" x14ac:dyDescent="0.2">
      <c r="A68" s="177" t="s">
        <v>807</v>
      </c>
      <c r="B68" s="170" t="s">
        <v>808</v>
      </c>
      <c r="C68" s="178" t="s">
        <v>809</v>
      </c>
      <c r="D68" s="171" t="s">
        <v>810</v>
      </c>
      <c r="E68" s="179" t="s">
        <v>811</v>
      </c>
      <c r="F68" s="172" t="s">
        <v>812</v>
      </c>
    </row>
    <row r="69" spans="1:11" s="162" customFormat="1" ht="15" customHeight="1" x14ac:dyDescent="0.2">
      <c r="A69" s="175" t="s">
        <v>606</v>
      </c>
      <c r="B69" s="162" t="s">
        <v>813</v>
      </c>
      <c r="D69" s="166"/>
      <c r="E69" s="167"/>
      <c r="F69" s="167"/>
    </row>
    <row r="70" spans="1:11" s="162" customFormat="1" ht="15" customHeight="1" x14ac:dyDescent="0.2">
      <c r="A70" s="173"/>
      <c r="B70" s="170"/>
      <c r="D70" s="180"/>
      <c r="E70" s="196"/>
      <c r="F70" s="172"/>
    </row>
    <row r="71" spans="1:11" s="162" customFormat="1" ht="51" x14ac:dyDescent="0.2">
      <c r="A71" s="173">
        <v>1</v>
      </c>
      <c r="B71" s="181" t="s">
        <v>814</v>
      </c>
      <c r="D71" s="180"/>
      <c r="E71" s="196"/>
      <c r="F71" s="172"/>
      <c r="K71" s="170"/>
    </row>
    <row r="72" spans="1:11" ht="15" customHeight="1" x14ac:dyDescent="0.2">
      <c r="A72" s="173" t="s">
        <v>815</v>
      </c>
      <c r="C72" s="170" t="s">
        <v>605</v>
      </c>
      <c r="D72" s="171">
        <v>1</v>
      </c>
      <c r="E72" s="197"/>
      <c r="F72" s="176">
        <f>ROUND(E72,2)*D72</f>
        <v>0</v>
      </c>
    </row>
    <row r="73" spans="1:11" s="162" customFormat="1" ht="15" customHeight="1" x14ac:dyDescent="0.2">
      <c r="A73" s="173"/>
      <c r="B73" s="170"/>
      <c r="D73" s="180"/>
      <c r="E73" s="196"/>
      <c r="F73" s="172"/>
    </row>
    <row r="74" spans="1:11" s="162" customFormat="1" ht="25.5" x14ac:dyDescent="0.2">
      <c r="A74" s="173">
        <v>2</v>
      </c>
      <c r="B74" s="181" t="s">
        <v>816</v>
      </c>
      <c r="D74" s="180"/>
      <c r="E74" s="196"/>
      <c r="F74" s="172"/>
      <c r="K74" s="170"/>
    </row>
    <row r="75" spans="1:11" ht="15" customHeight="1" x14ac:dyDescent="0.2">
      <c r="A75" s="173" t="s">
        <v>815</v>
      </c>
      <c r="C75" s="170" t="s">
        <v>605</v>
      </c>
      <c r="D75" s="171">
        <v>1</v>
      </c>
      <c r="E75" s="197"/>
      <c r="F75" s="176">
        <f>ROUND(E75,2)*D75</f>
        <v>0</v>
      </c>
    </row>
    <row r="76" spans="1:11" ht="15" customHeight="1" x14ac:dyDescent="0.2">
      <c r="D76" s="171"/>
      <c r="E76" s="198"/>
      <c r="F76" s="176"/>
    </row>
    <row r="77" spans="1:11" s="162" customFormat="1" ht="38.25" x14ac:dyDescent="0.2">
      <c r="A77" s="173">
        <v>3</v>
      </c>
      <c r="B77" s="181" t="s">
        <v>817</v>
      </c>
      <c r="D77" s="180"/>
      <c r="E77" s="196"/>
      <c r="F77" s="172"/>
    </row>
    <row r="78" spans="1:11" ht="15" customHeight="1" x14ac:dyDescent="0.2">
      <c r="A78" s="173" t="s">
        <v>815</v>
      </c>
      <c r="C78" s="170" t="s">
        <v>818</v>
      </c>
      <c r="D78" s="171">
        <v>200</v>
      </c>
      <c r="E78" s="197"/>
      <c r="F78" s="176">
        <f>ROUND(E78,2)*D78</f>
        <v>0</v>
      </c>
    </row>
    <row r="79" spans="1:11" s="162" customFormat="1" ht="15" customHeight="1" x14ac:dyDescent="0.2">
      <c r="A79" s="173"/>
      <c r="B79" s="170"/>
      <c r="D79" s="180"/>
      <c r="E79" s="196"/>
      <c r="F79" s="172"/>
    </row>
    <row r="80" spans="1:11" s="162" customFormat="1" ht="38.25" x14ac:dyDescent="0.2">
      <c r="A80" s="173">
        <v>4</v>
      </c>
      <c r="B80" s="181" t="s">
        <v>819</v>
      </c>
      <c r="D80" s="180"/>
      <c r="E80" s="196"/>
      <c r="F80" s="172"/>
    </row>
    <row r="81" spans="1:6" ht="15" customHeight="1" x14ac:dyDescent="0.2">
      <c r="A81" s="173" t="s">
        <v>815</v>
      </c>
      <c r="C81" s="170" t="s">
        <v>605</v>
      </c>
      <c r="D81" s="171">
        <v>1</v>
      </c>
      <c r="E81" s="197"/>
      <c r="F81" s="176">
        <f>ROUND(E81,2)*D81</f>
        <v>0</v>
      </c>
    </row>
    <row r="82" spans="1:6" ht="15" customHeight="1" x14ac:dyDescent="0.2">
      <c r="D82" s="180"/>
      <c r="E82" s="198"/>
    </row>
    <row r="83" spans="1:6" s="162" customFormat="1" ht="51" x14ac:dyDescent="0.2">
      <c r="A83" s="173">
        <v>5</v>
      </c>
      <c r="B83" s="181" t="s">
        <v>820</v>
      </c>
      <c r="D83" s="180"/>
      <c r="E83" s="196"/>
      <c r="F83" s="172"/>
    </row>
    <row r="84" spans="1:6" ht="15" customHeight="1" x14ac:dyDescent="0.2">
      <c r="A84" s="173" t="s">
        <v>815</v>
      </c>
      <c r="C84" s="170" t="s">
        <v>821</v>
      </c>
      <c r="D84" s="171">
        <v>300</v>
      </c>
      <c r="E84" s="197"/>
      <c r="F84" s="176">
        <f>ROUND(E84,2)*D84</f>
        <v>0</v>
      </c>
    </row>
    <row r="85" spans="1:6" ht="15" customHeight="1" x14ac:dyDescent="0.2">
      <c r="D85" s="171"/>
      <c r="E85" s="198"/>
      <c r="F85" s="176"/>
    </row>
    <row r="86" spans="1:6" s="162" customFormat="1" ht="51" x14ac:dyDescent="0.2">
      <c r="A86" s="173">
        <v>6</v>
      </c>
      <c r="B86" s="181" t="s">
        <v>822</v>
      </c>
      <c r="D86" s="180"/>
      <c r="E86" s="196"/>
      <c r="F86" s="172"/>
    </row>
    <row r="87" spans="1:6" ht="15" customHeight="1" x14ac:dyDescent="0.2">
      <c r="A87" s="173" t="s">
        <v>815</v>
      </c>
      <c r="C87" s="170" t="s">
        <v>823</v>
      </c>
      <c r="D87" s="171">
        <v>200</v>
      </c>
      <c r="E87" s="197"/>
      <c r="F87" s="176">
        <f>ROUND(E87,2)*D87</f>
        <v>0</v>
      </c>
    </row>
    <row r="88" spans="1:6" s="162" customFormat="1" ht="15" customHeight="1" x14ac:dyDescent="0.2">
      <c r="A88" s="173"/>
      <c r="B88" s="170"/>
      <c r="D88" s="180"/>
      <c r="E88" s="196"/>
      <c r="F88" s="172"/>
    </row>
    <row r="89" spans="1:6" s="183" customFormat="1" ht="114.75" x14ac:dyDescent="0.2">
      <c r="A89" s="182">
        <v>7</v>
      </c>
      <c r="B89" s="181" t="s">
        <v>824</v>
      </c>
      <c r="D89" s="184"/>
      <c r="E89" s="199"/>
      <c r="F89" s="179"/>
    </row>
    <row r="90" spans="1:6" ht="15" customHeight="1" x14ac:dyDescent="0.2">
      <c r="A90" s="173" t="s">
        <v>815</v>
      </c>
      <c r="C90" s="170" t="s">
        <v>821</v>
      </c>
      <c r="D90" s="171">
        <v>1800</v>
      </c>
      <c r="E90" s="197"/>
      <c r="F90" s="176">
        <f>ROUND(E90,2)*D90</f>
        <v>0</v>
      </c>
    </row>
    <row r="91" spans="1:6" s="162" customFormat="1" ht="15" customHeight="1" x14ac:dyDescent="0.2">
      <c r="A91" s="173"/>
      <c r="B91" s="170"/>
      <c r="D91" s="180"/>
      <c r="E91" s="196"/>
      <c r="F91" s="172"/>
    </row>
    <row r="92" spans="1:6" s="162" customFormat="1" ht="25.5" x14ac:dyDescent="0.2">
      <c r="A92" s="173">
        <v>8</v>
      </c>
      <c r="B92" s="181" t="s">
        <v>825</v>
      </c>
      <c r="D92" s="180"/>
      <c r="E92" s="196"/>
      <c r="F92" s="172"/>
    </row>
    <row r="93" spans="1:6" ht="15" customHeight="1" x14ac:dyDescent="0.2">
      <c r="A93" s="173" t="s">
        <v>815</v>
      </c>
      <c r="C93" s="170" t="s">
        <v>821</v>
      </c>
      <c r="D93" s="171">
        <v>900</v>
      </c>
      <c r="E93" s="197"/>
      <c r="F93" s="176">
        <f>ROUND(E93,2)*D93</f>
        <v>0</v>
      </c>
    </row>
    <row r="94" spans="1:6" ht="15" customHeight="1" x14ac:dyDescent="0.2">
      <c r="D94" s="171"/>
      <c r="E94" s="198"/>
      <c r="F94" s="176"/>
    </row>
    <row r="95" spans="1:6" s="162" customFormat="1" ht="51" x14ac:dyDescent="0.2">
      <c r="A95" s="173">
        <v>9</v>
      </c>
      <c r="B95" s="181" t="s">
        <v>826</v>
      </c>
      <c r="D95" s="180"/>
      <c r="E95" s="196"/>
      <c r="F95" s="172"/>
    </row>
    <row r="96" spans="1:6" ht="15" customHeight="1" x14ac:dyDescent="0.2">
      <c r="A96" s="173" t="s">
        <v>815</v>
      </c>
      <c r="C96" s="170" t="s">
        <v>821</v>
      </c>
      <c r="D96" s="171">
        <v>360</v>
      </c>
      <c r="E96" s="197"/>
      <c r="F96" s="176">
        <f>ROUND(E96,2)*D96</f>
        <v>0</v>
      </c>
    </row>
    <row r="97" spans="1:8" ht="15" customHeight="1" x14ac:dyDescent="0.2">
      <c r="D97" s="171"/>
      <c r="E97" s="198"/>
      <c r="F97" s="176"/>
    </row>
    <row r="98" spans="1:8" ht="102" x14ac:dyDescent="0.2">
      <c r="A98" s="173">
        <v>10</v>
      </c>
      <c r="B98" s="181" t="s">
        <v>827</v>
      </c>
      <c r="D98" s="180"/>
      <c r="E98" s="198"/>
      <c r="F98" s="176"/>
    </row>
    <row r="99" spans="1:8" s="162" customFormat="1" ht="15" customHeight="1" x14ac:dyDescent="0.2">
      <c r="A99" s="173" t="s">
        <v>815</v>
      </c>
      <c r="B99" s="170"/>
      <c r="C99" s="170" t="s">
        <v>821</v>
      </c>
      <c r="D99" s="171">
        <v>1500</v>
      </c>
      <c r="E99" s="197"/>
      <c r="F99" s="176">
        <f>ROUND(E99,2)*D99</f>
        <v>0</v>
      </c>
    </row>
    <row r="100" spans="1:8" ht="14.25" x14ac:dyDescent="0.2">
      <c r="D100" s="180"/>
      <c r="E100" s="198"/>
      <c r="F100" s="176"/>
    </row>
    <row r="101" spans="1:8" ht="102" x14ac:dyDescent="0.2">
      <c r="A101" s="173">
        <v>11</v>
      </c>
      <c r="B101" s="181" t="s">
        <v>828</v>
      </c>
      <c r="D101" s="180"/>
      <c r="E101" s="198"/>
      <c r="F101" s="176"/>
    </row>
    <row r="102" spans="1:8" s="162" customFormat="1" ht="15" customHeight="1" x14ac:dyDescent="0.2">
      <c r="A102" s="173" t="s">
        <v>815</v>
      </c>
      <c r="B102" s="170"/>
      <c r="C102" s="170" t="s">
        <v>821</v>
      </c>
      <c r="D102" s="171">
        <v>300</v>
      </c>
      <c r="E102" s="197"/>
      <c r="F102" s="176">
        <f>ROUND(E102,2)*D102</f>
        <v>0</v>
      </c>
    </row>
    <row r="103" spans="1:8" s="162" customFormat="1" ht="15" customHeight="1" x14ac:dyDescent="0.2">
      <c r="A103" s="173"/>
      <c r="B103" s="170"/>
      <c r="C103" s="170"/>
      <c r="D103" s="171"/>
      <c r="E103" s="198"/>
      <c r="F103" s="176"/>
    </row>
    <row r="104" spans="1:8" ht="63.75" x14ac:dyDescent="0.2">
      <c r="A104" s="173">
        <v>12</v>
      </c>
      <c r="B104" s="181" t="s">
        <v>829</v>
      </c>
      <c r="D104" s="180"/>
      <c r="E104" s="198"/>
      <c r="F104" s="176"/>
    </row>
    <row r="105" spans="1:8" s="162" customFormat="1" ht="15" customHeight="1" x14ac:dyDescent="0.2">
      <c r="A105" s="173" t="s">
        <v>815</v>
      </c>
      <c r="B105" s="170"/>
      <c r="C105" s="170" t="s">
        <v>821</v>
      </c>
      <c r="D105" s="171">
        <v>900</v>
      </c>
      <c r="E105" s="197"/>
      <c r="F105" s="176">
        <f>ROUND(E105,2)*D105</f>
        <v>0</v>
      </c>
    </row>
    <row r="106" spans="1:8" ht="14.25" x14ac:dyDescent="0.2">
      <c r="D106" s="180"/>
      <c r="E106" s="198"/>
      <c r="F106" s="176"/>
    </row>
    <row r="107" spans="1:8" s="187" customFormat="1" ht="63.75" x14ac:dyDescent="0.2">
      <c r="A107" s="185">
        <v>13</v>
      </c>
      <c r="B107" s="186" t="s">
        <v>830</v>
      </c>
      <c r="D107" s="188"/>
      <c r="E107" s="200"/>
      <c r="F107" s="189"/>
      <c r="H107" s="187" t="s">
        <v>839</v>
      </c>
    </row>
    <row r="108" spans="1:8" s="191" customFormat="1" ht="15" customHeight="1" x14ac:dyDescent="0.2">
      <c r="A108" s="185" t="s">
        <v>815</v>
      </c>
      <c r="B108" s="187"/>
      <c r="C108" s="187" t="s">
        <v>821</v>
      </c>
      <c r="D108" s="190">
        <v>45</v>
      </c>
      <c r="E108" s="211"/>
      <c r="F108" s="189">
        <f>ROUND(E108*D108,2)</f>
        <v>0</v>
      </c>
      <c r="H108" s="191" t="s">
        <v>840</v>
      </c>
    </row>
    <row r="109" spans="1:8" s="162" customFormat="1" ht="15" customHeight="1" x14ac:dyDescent="0.2">
      <c r="A109" s="173"/>
      <c r="B109" s="170"/>
      <c r="C109" s="170"/>
      <c r="D109" s="171"/>
      <c r="E109" s="198"/>
      <c r="F109" s="176"/>
    </row>
    <row r="110" spans="1:8" ht="76.5" x14ac:dyDescent="0.2">
      <c r="A110" s="173">
        <v>14</v>
      </c>
      <c r="B110" s="181" t="s">
        <v>831</v>
      </c>
      <c r="D110" s="180"/>
      <c r="E110" s="198"/>
      <c r="F110" s="176"/>
    </row>
    <row r="111" spans="1:8" s="162" customFormat="1" ht="15" customHeight="1" x14ac:dyDescent="0.2">
      <c r="A111" s="173" t="s">
        <v>815</v>
      </c>
      <c r="B111" s="170"/>
      <c r="C111" s="170" t="s">
        <v>821</v>
      </c>
      <c r="D111" s="171">
        <v>80</v>
      </c>
      <c r="E111" s="197"/>
      <c r="F111" s="176">
        <f>ROUND(E111,2)*D111</f>
        <v>0</v>
      </c>
    </row>
    <row r="112" spans="1:8" ht="15" customHeight="1" x14ac:dyDescent="0.2">
      <c r="D112" s="180"/>
      <c r="E112" s="198"/>
      <c r="F112" s="176"/>
    </row>
    <row r="113" spans="1:6" ht="38.25" x14ac:dyDescent="0.2">
      <c r="A113" s="173">
        <v>15</v>
      </c>
      <c r="B113" s="181" t="s">
        <v>832</v>
      </c>
      <c r="D113" s="180"/>
      <c r="E113" s="198"/>
      <c r="F113" s="176"/>
    </row>
    <row r="114" spans="1:6" s="162" customFormat="1" ht="15" customHeight="1" x14ac:dyDescent="0.2">
      <c r="A114" s="173" t="s">
        <v>815</v>
      </c>
      <c r="B114" s="170"/>
      <c r="C114" s="170" t="s">
        <v>833</v>
      </c>
      <c r="D114" s="171">
        <v>300</v>
      </c>
      <c r="E114" s="197"/>
      <c r="F114" s="176">
        <f>ROUND(E114,2)*D114</f>
        <v>0</v>
      </c>
    </row>
    <row r="115" spans="1:6" ht="15" customHeight="1" x14ac:dyDescent="0.2">
      <c r="D115" s="180"/>
      <c r="E115" s="196"/>
    </row>
    <row r="116" spans="1:6" s="162" customFormat="1" ht="15" customHeight="1" thickBot="1" x14ac:dyDescent="0.25">
      <c r="A116" s="192"/>
      <c r="B116" s="193" t="s">
        <v>834</v>
      </c>
      <c r="C116" s="194"/>
      <c r="D116" s="194"/>
      <c r="E116" s="194"/>
      <c r="F116" s="194">
        <f>SUM(F68:F115)</f>
        <v>0</v>
      </c>
    </row>
    <row r="117" spans="1:6" s="162" customFormat="1" ht="15" customHeight="1" thickTop="1" x14ac:dyDescent="0.2">
      <c r="A117" s="175"/>
      <c r="D117" s="180"/>
      <c r="E117" s="167"/>
      <c r="F117" s="167"/>
    </row>
    <row r="118" spans="1:6" s="162" customFormat="1" ht="15" customHeight="1" x14ac:dyDescent="0.2">
      <c r="A118" s="175"/>
      <c r="D118" s="180"/>
      <c r="E118" s="167"/>
      <c r="F118" s="167"/>
    </row>
    <row r="119" spans="1:6" ht="15" customHeight="1" x14ac:dyDescent="0.2">
      <c r="D119" s="180"/>
    </row>
    <row r="120" spans="1:6" s="162" customFormat="1" ht="15" customHeight="1" x14ac:dyDescent="0.2">
      <c r="A120" s="175"/>
      <c r="C120" s="167"/>
      <c r="D120" s="167"/>
      <c r="E120" s="167"/>
      <c r="F120" s="167"/>
    </row>
    <row r="121" spans="1:6" ht="15" customHeight="1" x14ac:dyDescent="0.2">
      <c r="D121" s="180"/>
    </row>
  </sheetData>
  <sheetProtection algorithmName="SHA-512" hashValue="401He4uTf18VTiiDou2jAVRAIUinAUxpqN1Lr85eDvXm+fetmMH9hx/2+IaQy+hxrN9WY1UnPs0wLGiGPh9fug==" saltValue="F6yv0/gzz6dk/ACbGdytLQ==" spinCount="100000" sheet="1" objects="1" scenarios="1"/>
  <pageMargins left="0.7" right="0.7" top="0.75" bottom="0.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ED2C-3294-4159-93EC-ACB7010106E1}">
  <dimension ref="A1:E29"/>
  <sheetViews>
    <sheetView view="pageLayout" topLeftCell="A4" zoomScaleNormal="100" workbookViewId="0">
      <selection activeCell="C18" sqref="C18"/>
    </sheetView>
  </sheetViews>
  <sheetFormatPr defaultColWidth="9.140625" defaultRowHeight="12.75" x14ac:dyDescent="0.2"/>
  <cols>
    <col min="1" max="1" width="15.28515625" style="34" customWidth="1"/>
    <col min="2" max="2" width="12.85546875" style="34" customWidth="1"/>
    <col min="3" max="3" width="64.7109375" style="34" customWidth="1"/>
    <col min="4" max="4" width="4.140625" style="34" customWidth="1"/>
    <col min="5" max="5" width="23.140625" style="34" bestFit="1" customWidth="1"/>
    <col min="6" max="16384" width="9.140625" style="34"/>
  </cols>
  <sheetData>
    <row r="1" spans="1:5" x14ac:dyDescent="0.2">
      <c r="A1" s="32" t="s">
        <v>763</v>
      </c>
      <c r="B1" s="33"/>
      <c r="C1" s="33"/>
      <c r="D1" s="33"/>
      <c r="E1" s="33"/>
    </row>
    <row r="2" spans="1:5" x14ac:dyDescent="0.2">
      <c r="A2" s="33"/>
      <c r="B2" s="33"/>
      <c r="C2" s="33"/>
      <c r="D2" s="33"/>
      <c r="E2" s="33"/>
    </row>
    <row r="3" spans="1:5" x14ac:dyDescent="0.2">
      <c r="A3" s="35" t="s">
        <v>742</v>
      </c>
      <c r="B3" s="245" t="s">
        <v>744</v>
      </c>
      <c r="C3" s="245"/>
      <c r="D3" s="36"/>
      <c r="E3" s="35" t="s">
        <v>741</v>
      </c>
    </row>
    <row r="4" spans="1:5" x14ac:dyDescent="0.2">
      <c r="A4" s="37"/>
      <c r="B4" s="37"/>
      <c r="C4" s="37"/>
      <c r="D4" s="38"/>
      <c r="E4" s="39"/>
    </row>
    <row r="5" spans="1:5" x14ac:dyDescent="0.2">
      <c r="A5" s="37"/>
      <c r="B5" s="37"/>
      <c r="C5" s="37"/>
      <c r="D5" s="38"/>
      <c r="E5" s="39"/>
    </row>
    <row r="6" spans="1:5" x14ac:dyDescent="0.2">
      <c r="A6" s="37"/>
      <c r="B6" s="37"/>
      <c r="C6" s="37"/>
      <c r="D6" s="38"/>
      <c r="E6" s="39"/>
    </row>
    <row r="7" spans="1:5" x14ac:dyDescent="0.2">
      <c r="A7" s="37"/>
      <c r="B7" s="37"/>
      <c r="C7" s="37"/>
      <c r="D7" s="38"/>
      <c r="E7" s="39"/>
    </row>
    <row r="8" spans="1:5" ht="13.5" thickBot="1" x14ac:dyDescent="0.25">
      <c r="A8" s="37"/>
      <c r="B8" s="32" t="s">
        <v>740</v>
      </c>
      <c r="C8" s="40" t="s">
        <v>743</v>
      </c>
      <c r="D8" s="41"/>
      <c r="E8" s="39"/>
    </row>
    <row r="9" spans="1:5" ht="13.5" thickBot="1" x14ac:dyDescent="0.25">
      <c r="A9" s="37"/>
      <c r="B9" s="42"/>
      <c r="C9" s="43" t="s">
        <v>743</v>
      </c>
      <c r="D9" s="44"/>
      <c r="E9" s="1"/>
    </row>
    <row r="10" spans="1:5" x14ac:dyDescent="0.2">
      <c r="A10" s="37"/>
      <c r="B10" s="42"/>
      <c r="C10" s="43"/>
      <c r="D10" s="44"/>
      <c r="E10" s="195"/>
    </row>
    <row r="11" spans="1:5" ht="13.5" thickBot="1" x14ac:dyDescent="0.25">
      <c r="A11" s="37"/>
      <c r="B11" s="42" t="s">
        <v>606</v>
      </c>
      <c r="C11" s="49" t="s">
        <v>835</v>
      </c>
      <c r="D11" s="44"/>
      <c r="E11" s="195"/>
    </row>
    <row r="12" spans="1:5" ht="13.5" thickBot="1" x14ac:dyDescent="0.25">
      <c r="A12" s="37"/>
      <c r="B12" s="50"/>
      <c r="C12" s="51" t="s">
        <v>836</v>
      </c>
      <c r="D12" s="44"/>
      <c r="E12" s="1"/>
    </row>
    <row r="13" spans="1:5" x14ac:dyDescent="0.2">
      <c r="A13" s="37"/>
      <c r="B13" s="32"/>
      <c r="C13" s="37"/>
      <c r="D13" s="44"/>
      <c r="E13" s="207"/>
    </row>
    <row r="14" spans="1:5" ht="13.5" thickBot="1" x14ac:dyDescent="0.25">
      <c r="A14" s="37"/>
      <c r="B14" s="32" t="s">
        <v>607</v>
      </c>
      <c r="C14" s="40" t="s">
        <v>749</v>
      </c>
      <c r="D14" s="41"/>
      <c r="E14" s="208"/>
    </row>
    <row r="15" spans="1:5" ht="13.5" thickBot="1" x14ac:dyDescent="0.25">
      <c r="A15" s="37"/>
      <c r="B15" s="42"/>
      <c r="C15" s="43" t="s">
        <v>750</v>
      </c>
      <c r="D15" s="44"/>
      <c r="E15" s="1"/>
    </row>
    <row r="16" spans="1:5" x14ac:dyDescent="0.2">
      <c r="A16" s="37"/>
      <c r="B16" s="42"/>
      <c r="C16" s="43"/>
      <c r="D16" s="44"/>
      <c r="E16" s="209"/>
    </row>
    <row r="17" spans="1:5" ht="13.5" thickBot="1" x14ac:dyDescent="0.25">
      <c r="A17" s="37"/>
      <c r="B17" s="42" t="s">
        <v>625</v>
      </c>
      <c r="C17" s="40" t="s">
        <v>748</v>
      </c>
      <c r="D17" s="44"/>
      <c r="E17" s="195"/>
    </row>
    <row r="18" spans="1:5" ht="13.5" thickBot="1" x14ac:dyDescent="0.25">
      <c r="A18" s="37"/>
      <c r="B18" s="42"/>
      <c r="C18" s="43" t="s">
        <v>748</v>
      </c>
      <c r="D18" s="44"/>
      <c r="E18" s="1"/>
    </row>
    <row r="19" spans="1:5" x14ac:dyDescent="0.2">
      <c r="A19" s="37"/>
      <c r="B19" s="32"/>
      <c r="C19" s="45"/>
      <c r="D19" s="41"/>
      <c r="E19" s="207"/>
    </row>
    <row r="20" spans="1:5" ht="13.5" thickBot="1" x14ac:dyDescent="0.25">
      <c r="A20" s="37"/>
      <c r="B20" s="42" t="s">
        <v>630</v>
      </c>
      <c r="C20" s="46" t="s">
        <v>746</v>
      </c>
      <c r="D20" s="44"/>
      <c r="E20" s="210"/>
    </row>
    <row r="21" spans="1:5" ht="13.5" thickBot="1" x14ac:dyDescent="0.25">
      <c r="A21" s="37"/>
      <c r="B21" s="47"/>
      <c r="C21" s="48" t="s">
        <v>747</v>
      </c>
      <c r="D21" s="41"/>
      <c r="E21" s="1"/>
    </row>
    <row r="22" spans="1:5" x14ac:dyDescent="0.2">
      <c r="A22" s="37"/>
      <c r="B22" s="32"/>
      <c r="C22" s="37"/>
      <c r="D22" s="44"/>
      <c r="E22" s="207"/>
    </row>
    <row r="23" spans="1:5" ht="13.5" thickBot="1" x14ac:dyDescent="0.25">
      <c r="A23" s="37"/>
      <c r="B23" s="32" t="s">
        <v>631</v>
      </c>
      <c r="C23" s="49" t="s">
        <v>739</v>
      </c>
      <c r="D23" s="41"/>
      <c r="E23" s="208"/>
    </row>
    <row r="24" spans="1:5" ht="13.5" thickBot="1" x14ac:dyDescent="0.25">
      <c r="A24" s="37"/>
      <c r="B24" s="50"/>
      <c r="C24" s="51" t="s">
        <v>739</v>
      </c>
      <c r="D24" s="44"/>
      <c r="E24" s="1"/>
    </row>
    <row r="25" spans="1:5" x14ac:dyDescent="0.2">
      <c r="A25" s="37"/>
      <c r="B25" s="50"/>
      <c r="C25" s="51"/>
      <c r="D25" s="44"/>
      <c r="E25" s="195"/>
    </row>
    <row r="26" spans="1:5" ht="13.5" thickBot="1" x14ac:dyDescent="0.25">
      <c r="A26" s="37"/>
      <c r="B26" s="32" t="s">
        <v>632</v>
      </c>
      <c r="C26" s="49" t="s">
        <v>752</v>
      </c>
      <c r="D26" s="41"/>
      <c r="E26" s="207"/>
    </row>
    <row r="27" spans="1:5" ht="13.5" thickBot="1" x14ac:dyDescent="0.25">
      <c r="A27" s="37"/>
      <c r="B27" s="50"/>
      <c r="C27" s="51" t="s">
        <v>752</v>
      </c>
      <c r="D27" s="41"/>
      <c r="E27" s="1"/>
    </row>
    <row r="28" spans="1:5" ht="13.5" thickBot="1" x14ac:dyDescent="0.25">
      <c r="A28" s="33"/>
      <c r="B28" s="33"/>
      <c r="C28" s="33"/>
      <c r="D28" s="33"/>
      <c r="E28" s="33"/>
    </row>
    <row r="29" spans="1:5" ht="13.5" thickBot="1" x14ac:dyDescent="0.25">
      <c r="A29" s="33"/>
      <c r="B29" s="33"/>
      <c r="C29" s="52" t="s">
        <v>603</v>
      </c>
      <c r="D29" s="33"/>
      <c r="E29" s="53">
        <f>SUM(E9:E27)</f>
        <v>0</v>
      </c>
    </row>
  </sheetData>
  <sheetProtection algorithmName="SHA-512" hashValue="BztcA29ijnqkgFhP38TNl7JlCK0LDcYAKXKXwk/HMXGbviJOQ2iuXLrLstUonNGJm9LqoWj6o4sw01LBRdTghw==" saltValue="DPc0h0hNaDHdK7Q1uQ0XQw==" spinCount="100000" sheet="1" objects="1" scenarios="1"/>
  <mergeCells count="1">
    <mergeCell ref="B3:C3"/>
  </mergeCells>
  <pageMargins left="0.70866141732283472" right="0.70866141732283472" top="0.74803149606299213" bottom="0.74803149606299213" header="0.31496062992125984" footer="0.31496062992125984"/>
  <pageSetup paperSize="9" scale="70" orientation="landscape" r:id="rId1"/>
  <headerFooter>
    <oddFooter>&amp;L&amp;"Tahoma,Navadno"&amp;A&amp;C&amp;"Tahoma,Navadno"Stran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Predračunska cena</vt:lpstr>
      <vt:lpstr>TEHNIČNI POGOJI</vt:lpstr>
      <vt:lpstr>TEHNIČNI POGOJI PKZ</vt:lpstr>
      <vt:lpstr>Okvirni terminski plan</vt:lpstr>
      <vt:lpstr>'Okvirni terminski plan'!Print_Area</vt:lpstr>
      <vt:lpstr>'Predračunska cena'!Print_Area</vt:lpstr>
      <vt:lpstr>'TEHNIČNI POGOJI'!Print_Area</vt:lpstr>
      <vt:lpstr>'TEHNIČNI POGOJI PKZ'!Print_Area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Logar</dc:creator>
  <cp:lastModifiedBy>Hrovat Katarina</cp:lastModifiedBy>
  <cp:lastPrinted>2021-09-20T12:33:22Z</cp:lastPrinted>
  <dcterms:created xsi:type="dcterms:W3CDTF">2017-05-31T12:28:44Z</dcterms:created>
  <dcterms:modified xsi:type="dcterms:W3CDTF">2021-09-20T12:34:27Z</dcterms:modified>
</cp:coreProperties>
</file>