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Z:\Področje nabave\ŽM\Oddelek JN\132-2021\"/>
    </mc:Choice>
  </mc:AlternateContent>
  <xr:revisionPtr revIDLastSave="0" documentId="13_ncr:1_{2047880F-9591-4FB4-9E84-786243175EA9}" xr6:coauthVersionLast="46" xr6:coauthVersionMax="46" xr10:uidLastSave="{00000000-0000-0000-0000-000000000000}"/>
  <bookViews>
    <workbookView xWindow="-108" yWindow="-108" windowWidth="23256" windowHeight="12576" activeTab="1" xr2:uid="{00000000-000D-0000-FFFF-FFFF00000000}"/>
  </bookViews>
  <sheets>
    <sheet name="Rekapitulacija" sheetId="2" r:id="rId1"/>
    <sheet name="O-1"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5" i="1" l="1"/>
  <c r="F78" i="1"/>
  <c r="F79" i="1"/>
  <c r="F80" i="1"/>
  <c r="F81" i="1"/>
  <c r="F82" i="1"/>
  <c r="F83" i="1"/>
  <c r="F84" i="1"/>
  <c r="F85" i="1"/>
  <c r="F86" i="1"/>
  <c r="F87" i="1"/>
  <c r="F88" i="1"/>
  <c r="F89" i="1"/>
  <c r="F90" i="1"/>
  <c r="F91" i="1"/>
  <c r="F92" i="1"/>
  <c r="F93" i="1"/>
  <c r="F94" i="1"/>
  <c r="F77" i="1"/>
  <c r="F64" i="1"/>
  <c r="F65" i="1"/>
  <c r="F66" i="1"/>
  <c r="F67" i="1"/>
  <c r="F68" i="1"/>
  <c r="F69" i="1"/>
  <c r="F70" i="1"/>
  <c r="F71" i="1"/>
  <c r="F72" i="1"/>
  <c r="F63" i="1"/>
  <c r="F55" i="1"/>
  <c r="F56" i="1"/>
  <c r="F57" i="1"/>
  <c r="F54" i="1"/>
  <c r="F58" i="1" l="1"/>
  <c r="F73" i="1" l="1"/>
  <c r="F96" i="1" l="1"/>
  <c r="F98" i="1" s="1"/>
  <c r="E100" i="1" l="1"/>
  <c r="F100" i="1" s="1"/>
  <c r="F102" i="1" l="1"/>
  <c r="F14" i="2" l="1"/>
  <c r="F17" i="2" s="1"/>
</calcChain>
</file>

<file path=xl/sharedStrings.xml><?xml version="1.0" encoding="utf-8"?>
<sst xmlns="http://schemas.openxmlformats.org/spreadsheetml/2006/main" count="209" uniqueCount="149">
  <si>
    <t>Pripravljalna dela, zavarovanje delovišča, izvedba morebitnih zapor.</t>
  </si>
  <si>
    <t>kos</t>
  </si>
  <si>
    <t>%</t>
  </si>
  <si>
    <t>kg</t>
  </si>
  <si>
    <t>kpl</t>
  </si>
  <si>
    <t>Transport elementov podesta na lokacijo naročnika</t>
  </si>
  <si>
    <t>Pripravljalna dela, zavarovanje delovišča, izvedba morebitnih zapor, dostava elementov na lokacijo, ki jo določi naročnik.</t>
  </si>
  <si>
    <t>Priprava delovnega odra za dela na višini in priprava dvižne priprave za dostavo elementov podesta na višino več kot 4m  (izvajalec se odloči za način varnega dela na višini in dvigovanje opreme na to višino).</t>
  </si>
  <si>
    <t>Montaža hidravličnih agregatov v za to pripravljena mesta na podestu, hidravlična vezava elementov sistema dviganja in spuščanja mostička.</t>
  </si>
  <si>
    <t>3.1.1</t>
  </si>
  <si>
    <t>3.1.2</t>
  </si>
  <si>
    <t>3.1.3</t>
  </si>
  <si>
    <t>3.1.4</t>
  </si>
  <si>
    <t>3.2.2</t>
  </si>
  <si>
    <t>3.2.1</t>
  </si>
  <si>
    <t>3.2.3</t>
  </si>
  <si>
    <t>3.2.4</t>
  </si>
  <si>
    <t>3.2.5</t>
  </si>
  <si>
    <t>3.3.  1</t>
  </si>
  <si>
    <t>3.3.  2</t>
  </si>
  <si>
    <t>3.3.  3</t>
  </si>
  <si>
    <t>3.3.  4</t>
  </si>
  <si>
    <t>3.3.  5</t>
  </si>
  <si>
    <t>3.3.  6</t>
  </si>
  <si>
    <t>3.3.  7</t>
  </si>
  <si>
    <t>3.3.  8</t>
  </si>
  <si>
    <t>3.3.  9</t>
  </si>
  <si>
    <t>3.3.10</t>
  </si>
  <si>
    <t>3.3.11</t>
  </si>
  <si>
    <t>3.3.12</t>
  </si>
  <si>
    <t>mera</t>
  </si>
  <si>
    <t>količina</t>
  </si>
  <si>
    <t>3</t>
  </si>
  <si>
    <t>POPIS DEL</t>
  </si>
  <si>
    <t>3.1</t>
  </si>
  <si>
    <t>3.2</t>
  </si>
  <si>
    <t>3.3</t>
  </si>
  <si>
    <t>VGRADNJA NOVEGA PODESTA</t>
  </si>
  <si>
    <t>Izdelava podesta, ograj, stopnic - kpl (~)</t>
  </si>
  <si>
    <t>IZDELAVA NOVEGA PODESTA</t>
  </si>
  <si>
    <t>Pregled in potrditev ustreznosti podesta in izvedenih del</t>
  </si>
  <si>
    <t>3.2.6</t>
  </si>
  <si>
    <t>Ker poteka delo na višini, mora izvajalec ustrezno organizirati delo, da bo delo varno, prav tako si mora priskrbeti ustrezno opremo za dela na višini !</t>
  </si>
  <si>
    <t>SPLOŠNI POGOJI ZA VSA DELA:</t>
  </si>
  <si>
    <t>Izdelavo ponudb in izvedbo projekta je potrebno izdelati skladno z načrtom. Načrt je potrebno upoštevati v celoti (risbe, opisi in popisi). V primeru tiskarskih napak in morebitnih neskladij v projektu, je ponudnik ali izvajalec dolžan na to opozoriti projektanta.</t>
  </si>
  <si>
    <t>V sklop izvajalčeve ponudbe sodijo vsi delavniški načrti, ki jih pred izvedbo glede tehnične pravilnosti, zahtevane kakovosti in izgleda potrdi projektant.</t>
  </si>
  <si>
    <t>Kjer ni opredeljenega izvedbenega detajla ali izdelka, ga mora izvajalec pred izvedbo predstaviti, izbor potrdita projektant in investitor.</t>
  </si>
  <si>
    <t>Projektantski nadzor se izvaja od trenutka, ko je izbran izvajalec del !</t>
  </si>
  <si>
    <t>Ponudnik ali izvajalec je dolžan opozoriti na morebitno tehnično pomanjkljivost izvedbenih detajlov, risb, opisov ali popisov. Predloge potrdita projektant  in investitor.</t>
  </si>
  <si>
    <t>SKUPAJ</t>
  </si>
  <si>
    <t>h</t>
  </si>
  <si>
    <t>3.2.7</t>
  </si>
  <si>
    <t>Demontaža starega cevovoda za nakladanje !</t>
  </si>
  <si>
    <t>Odstranitev cevovodov na desni in levi strani ter zaprtje odprtin.</t>
  </si>
  <si>
    <t>Določanje višine in lokacije podesta, na obstoječi konstrukciji v hali VNRP v dogovoru z naročnikom in dokumentacijo.</t>
  </si>
  <si>
    <t>Dostava in postavitev ter montaža , sestavljanje kompletnega podesta.</t>
  </si>
  <si>
    <t>Montaža vseh ograj na podest.</t>
  </si>
  <si>
    <t>Montaža pohodnih rešetk na podest</t>
  </si>
  <si>
    <t>Montaža cilindrov na podest in dostopne mostičke.</t>
  </si>
  <si>
    <t>Priprava elementov visečih nosilcev za pritrditev podesta z mostički.</t>
  </si>
  <si>
    <t>Pritrditev blokirnih nastavkov med podestom in obstoječo konstrukcijo med U-160 podesta in I-200 obstoječe konstrukcije-za povečanje stabilnosti podesta-na levi in desni strani podesta.</t>
  </si>
  <si>
    <t>Postavitev in montaža komandnega pulta za delovanje dostopnih stopnic na predvideno mesto (dogovorjeno z naročnikom) ter elektro vezava vseh elementov. Zagotoviti signal upravljalcu sistema za premikanje, premikanje je možno le, ko so dvižni mostički v zaprtem-vodoravnem položaju.</t>
  </si>
  <si>
    <t>ODSTRANITEV DELA CEVOVODA ZA POLNJENJE</t>
  </si>
  <si>
    <t>Vse kote, višine in mere je potrebno preveriti v hali VNRP.</t>
  </si>
  <si>
    <t>3.2.8</t>
  </si>
  <si>
    <t>3.2.9</t>
  </si>
  <si>
    <t>Izdelava delavniške dokumentacije za podest, stopnice, ograje, dvižne mostičke, pa tudi krmilne sheme za krmiljenje mostičkov in povezave signala do upravljanja celotne naprave - preprečitev premika.</t>
  </si>
  <si>
    <t>Opombe - v ceni upoštevati:</t>
  </si>
  <si>
    <t>*</t>
  </si>
  <si>
    <t>VSA NAVEDENA KOMERCIALNA IMENA SO UPORABLJENA ZGOLJ ZARADI DOLOČITVE</t>
  </si>
  <si>
    <t>ZAHTEVANE KVALITETE, KI JO MORA PONUDNIK IZPOLNITI !</t>
  </si>
  <si>
    <t xml:space="preserve">VSI SESTAVNI ELEMENTI, KAKOR TUDI PREMAZI, LAKI, BARVE IN OSTALA SREDSTVA </t>
  </si>
  <si>
    <t>ki gredo na račun slabše kvalitete ponujenih elementov, bo moral ponudnik finančno nadomestiti sam.</t>
  </si>
  <si>
    <t>Naročnik bo pri pregledu ponudb preveril ustreznost cen in ponujeno kvaliteto. Morebitne razlike v ceni,</t>
  </si>
  <si>
    <t>Pri vseh postavkah je potrebno upoštevati vsa pripravljalna in zaključna dela, vse prevoze in odvoze,</t>
  </si>
  <si>
    <t>potreben montažni in pritrdilni material, ter eventuelno potrebno podkonstrukcijo.</t>
  </si>
  <si>
    <t>Vrednost (€)</t>
  </si>
  <si>
    <t>cena/ enoto</t>
  </si>
  <si>
    <t xml:space="preserve">odgovornega projektanta o ustreznosti doseganja tehnoloških in estetskih specifikacij. </t>
  </si>
  <si>
    <t>Za vse dobavljene elemente je potrebno pred izdelavo oz. dobavo  pridobiti pisno soglasje</t>
  </si>
  <si>
    <t>obvestiti projektanta in investitorja.</t>
  </si>
  <si>
    <t>V primeru neskladij v projektu ali tiskarskih napak je ponudnik pred oddajo ponudbe dolžan o tem</t>
  </si>
  <si>
    <t>Vsi vgrajeni elementi in materiali morajo imeti vsa ustrezna dokazila, ki so zahtevana po slovenskih</t>
  </si>
  <si>
    <t>Ponudnik je dolžan pri ponudbi upoštevati vse povezane stroške, ki so potrebni za tehnično pravilno</t>
  </si>
  <si>
    <t>podkonstrukcije in podobno.</t>
  </si>
  <si>
    <t>izvedbo del, ki jih ponuja v izvedbo (kot npr. razni pritrdilni material, vezni, tesnilni material,</t>
  </si>
  <si>
    <t xml:space="preserve">MORAJO USTREZATI UREDBI O ZELENEM JAVNEM NAROČANJU </t>
  </si>
  <si>
    <t>vse dobave in nabave materialov ter veznih in montažnih materialov.</t>
  </si>
  <si>
    <t>vse horizontalne in vertikalne prenose ter prevoze na gradbišču in do gradbišča.</t>
  </si>
  <si>
    <t>odvoz demontiranega in rušenega materiala na stalno deponijo, komplet s plačilom vseh komunalnih pristojbin.</t>
  </si>
  <si>
    <t>vse delovne in lovilne odre - razen odrov, ki so posebej navedeni v popisu.</t>
  </si>
  <si>
    <t>dobavo in pripravo vseh veznih in pritrdilnih materialov.</t>
  </si>
  <si>
    <t>vse mere kontrolirati na kraju samem oz. na gradbišču.</t>
  </si>
  <si>
    <t>upoštevati vsa dodatna navodila nadzora in projektanta.</t>
  </si>
  <si>
    <t>pri opisih upoštevati tehnično poročilo.</t>
  </si>
  <si>
    <t>stroške za izvajanje tekoče kontrole kvalitete v skladu s SIST EN ISO 12944.</t>
  </si>
  <si>
    <t>strošek pridobivanja potrebnih dovolilnic za vstop delavcev in vozil na območje Luke Koper.</t>
  </si>
  <si>
    <t>delo v več fazah oziroma etapah z vmesnimi prekinitvami glede na zahteve naročnika.</t>
  </si>
  <si>
    <t>dela se izvajajo v Ex 2 coni.</t>
  </si>
  <si>
    <t>ENAKOVREDNOST PONUJENEGA IZDELKA NAPRAM ZAHTEVANEMU !</t>
  </si>
  <si>
    <t>MATERIALE IN OPREMO, OZIROMA SO ZAGOTOVILI KVALITETNO IN ESTETSKO</t>
  </si>
  <si>
    <t xml:space="preserve">VSI PONUDNIKI Z ODDAJO PONUDBE POTRJUJEJO DA SO UPOŠTEVALI ZAHTEVANE </t>
  </si>
  <si>
    <t>Nabava in montaža krmilne omarice (EX izvedbi) za dviganje in spuščanje mostičkov. Ta omarica mora omogočati vklop in izklop hidravličnih agregato, vklop dviga mostička, vklop spuščanja mostička. Svetlobni signal označuje vklopljen hidravlični agregat. Na omarici mora biti tudi tipka a zasilni izklop.</t>
  </si>
  <si>
    <t>Vgradnja sistema za preprečevanje premika VNRP, ko je mostiček spuščen-aktiven (EX izvedba). Premik sistema je možen le , ko sta oba mostička dvignjena, končno stikalo pošlje signal v sistem operaterja, sedaj je omogočen premik.</t>
  </si>
  <si>
    <t>Antikorozijska zaščita kompletnega podesta - dogovor z naročnikom - lahko se predhodno to opravi v delavnici, samo varjeni deli se zaščitijo na lokaciji. RAL-1015, debeline končnega sloja suhega filma 250µm (temelj+epoksi PU). Na poševnem nosilcu pri prehodu na podest označimo profila z barvnimi pasovi (rdeče-belo) na obeh straneh dostopa na podest.</t>
  </si>
  <si>
    <t>predpisih. (atesti vgrajenih materialov, …)</t>
  </si>
  <si>
    <t>UPORABLJENA PRI IZDELAVI IN DOBAVI ZAHTEVANIH SESTAVNIH DELOV OBJEKTA</t>
  </si>
  <si>
    <t>Lokacija:         Luka Koper</t>
  </si>
  <si>
    <t xml:space="preserve">Faza:               </t>
  </si>
  <si>
    <t>A.</t>
  </si>
  <si>
    <t>SKUPAJ BREZ DDV:</t>
  </si>
  <si>
    <t>Ponudnik:</t>
  </si>
  <si>
    <t>Datum:</t>
  </si>
  <si>
    <t>Podpis:</t>
  </si>
  <si>
    <t>S podpisom, ponudnik izjavlja, da je prebral vse postavke popisa del, na osnovi katerega daje ponudbo.</t>
  </si>
  <si>
    <t xml:space="preserve">Objekt:            Horizontalna zaščita delavcev pri odpiranju in zapiranju </t>
  </si>
  <si>
    <t>pokrovov vagonov s podestom - VNRP silos.</t>
  </si>
  <si>
    <t>konstrukcijo izdelati po normativih EXC2 SIST EN 1090</t>
  </si>
  <si>
    <t>POPIS KLJUČAVNIČARSKIH  IN INSTALACIJSKIH DEL</t>
  </si>
  <si>
    <t>Premaknitev električne napeljave za 400 mm, ker ovira prehod na novi podest.</t>
  </si>
  <si>
    <t>Priprava kabinskega dela na montažo podesta, odstarnitev ograj, pločevin …</t>
  </si>
  <si>
    <r>
      <t xml:space="preserve">Nabava elektro hidravlične opreme za dvižne mostičke, ki zajema hidravlični plunžer, Ø60/50/40, hod 300 mm; kompakten hidravlični agregat-2kW, ventil protipovratni dušilni.  </t>
    </r>
    <r>
      <rPr>
        <b/>
        <sz val="12"/>
        <color theme="1"/>
        <rFont val="Cambria"/>
        <family val="1"/>
        <charset val="238"/>
        <scheme val="major"/>
      </rPr>
      <t xml:space="preserve">Mora biti v EX izvedbi. </t>
    </r>
    <r>
      <rPr>
        <sz val="12"/>
        <color theme="1"/>
        <rFont val="Cambria"/>
        <family val="1"/>
        <charset val="238"/>
        <scheme val="major"/>
      </rPr>
      <t>Agregat mora biti nameščen pod podestom zaprt v kovinski posodi.</t>
    </r>
  </si>
  <si>
    <r>
      <t>Priprava in montaža držala podestov-1 in 2 na obstoječo konstrukcijo-</t>
    </r>
    <r>
      <rPr>
        <b/>
        <sz val="12"/>
        <color theme="1"/>
        <rFont val="Cambria"/>
        <family val="1"/>
        <charset val="238"/>
        <scheme val="major"/>
      </rPr>
      <t>rešetkasti nosilec</t>
    </r>
    <r>
      <rPr>
        <sz val="12"/>
        <color theme="1"/>
        <rFont val="Cambria"/>
        <family val="1"/>
        <charset val="238"/>
        <scheme val="major"/>
      </rPr>
      <t>. Pritrjeni naj bodo na mesta kjer je prostor, da ni kakšnih vijakov ali kakšnih drugih ovir.</t>
    </r>
  </si>
  <si>
    <t>Dostava, dvig, določitev položaja podesta in pritrditvenih točk ter postavitev visečih nosilcev na primerno lego, ter montaža visečih nosilcev na podest in na držala podestov s privijanjem ali varjenjem.</t>
  </si>
  <si>
    <t>Na vsaki strani podesta mora biti opozorilna tabla višine podesta, tabla nosilnosti in opozorilni znak (Nepooblaščenim osebam prehod prepovedan). Prav tako mora biti zavarovan profil na pohodnem delu obstoječe konstrukcije z mehkim materialom in vidno oznako, varovan dostop na nov podest.</t>
  </si>
  <si>
    <t>Nabava in montaža horizontalnega varovalnega sistema za dva delavca L=ca.20m. To zajema kompleten sistem varovanja od jeklenice 20 m premera 8 mm (7x7), zatezni napenjalec, prednapenjalec, blažilec sunka, končni spojni element, končno sidrišče, vmesno sidrišče, pritdilni material, nadglavni drsnik, samopovratni mehanizem, končni napenjalec,... Vsebovati mora tudi navodila za uporabo. Zajeta mora biti montaža in preskus delovanja s potrdilom o pregledu in preskusu.</t>
  </si>
  <si>
    <t>Nabava delovnega pasu s hitrimi sponkami, (kot npr.: PETZL delovni pas s hitrimi sponkami AVAO BOD FAST s podaljškom ASAP SORBER 40cm).</t>
  </si>
  <si>
    <t>Nabava pocinkanih pohodnih rešetk, 0,8mx1m; 0,8x0,74-2x;0,46x0,97-2x; 230x800-12x. Vse rešetke so višine 30 mm, raster 30x30 in pritrdilnih klem.</t>
  </si>
  <si>
    <t>3.2.10</t>
  </si>
  <si>
    <t>Izobraževanje in usposabljanje delavcev za varno uporabo sistema varovanja in načina pripenjanja.</t>
  </si>
  <si>
    <t>skupaj  VGRADNJA NOVEGA PODESTA</t>
  </si>
  <si>
    <t>skupaj IZDELAVA NOVEGA PODESTA</t>
  </si>
  <si>
    <t>skupaj ODSTRANITEV DELA CEVOVODA</t>
  </si>
  <si>
    <t>Preskus delovanja dviganja in spuščanja vseh dostopnih stopnic ter preskus delovanja blokiranja možnosti premikanja, če so dostopni mostički v delovnem položaju-spuščeni. Izvesti izobraževanje upravljanja za varno delovanje sistema.</t>
  </si>
  <si>
    <t>Dostaviti dokazila o vseh vgrajenih materialih in PID dokumentacijo</t>
  </si>
  <si>
    <t>3.3.13</t>
  </si>
  <si>
    <t>3.3.14</t>
  </si>
  <si>
    <t>3.3.15</t>
  </si>
  <si>
    <t>3.3.16</t>
  </si>
  <si>
    <t>3.3.17</t>
  </si>
  <si>
    <t>3.3.18</t>
  </si>
  <si>
    <t>3.3.19</t>
  </si>
  <si>
    <t xml:space="preserve"> </t>
  </si>
  <si>
    <t>Montaža pohodnih mostičkov-kpl na podest.</t>
  </si>
  <si>
    <t>KLJUČAVNIČARSKA IN INSTALACIJSKA  DELA</t>
  </si>
  <si>
    <t>Pred oddajo ponudbe je priporočljiv ogled objekta</t>
  </si>
  <si>
    <t>Nepredvidena dela 10% vrednosti 3.1.+3.2.+3.3.</t>
  </si>
  <si>
    <t>SKUPAJ 3.1.+3.2.+3.3.</t>
  </si>
  <si>
    <t>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</si>
</sst>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6" x14ac:knownFonts="1">
    <font>
      <sz val="11"/>
      <color theme="1"/>
      <name val="Calibri"/>
      <family val="2"/>
      <charset val="238"/>
      <scheme val="minor"/>
    </font>
    <font>
      <sz val="12"/>
      <color theme="1"/>
      <name val="Cambria"/>
      <family val="1"/>
      <charset val="238"/>
      <scheme val="major"/>
    </font>
    <font>
      <i/>
      <sz val="12"/>
      <color theme="1"/>
      <name val="Cambria"/>
      <family val="1"/>
      <charset val="238"/>
      <scheme val="major"/>
    </font>
    <font>
      <b/>
      <sz val="12"/>
      <color theme="1"/>
      <name val="Cambria"/>
      <family val="1"/>
      <charset val="238"/>
      <scheme val="major"/>
    </font>
    <font>
      <i/>
      <sz val="12"/>
      <color theme="4"/>
      <name val="Cambria"/>
      <family val="1"/>
      <charset val="238"/>
      <scheme val="major"/>
    </font>
    <font>
      <b/>
      <sz val="10"/>
      <name val="Arial"/>
      <family val="2"/>
      <charset val="238"/>
    </font>
    <font>
      <sz val="10"/>
      <name val="Arial"/>
      <family val="2"/>
      <charset val="238"/>
    </font>
    <font>
      <sz val="10"/>
      <color theme="1"/>
      <name val="Arial"/>
      <family val="2"/>
      <charset val="238"/>
    </font>
    <font>
      <b/>
      <sz val="10"/>
      <color theme="1"/>
      <name val="Arial"/>
      <family val="2"/>
      <charset val="238"/>
    </font>
    <font>
      <b/>
      <sz val="12"/>
      <color rgb="FFFF0000"/>
      <name val="Cambria"/>
      <family val="1"/>
      <charset val="238"/>
      <scheme val="major"/>
    </font>
    <font>
      <i/>
      <sz val="10"/>
      <color theme="1"/>
      <name val="Cambria"/>
      <family val="1"/>
      <charset val="238"/>
      <scheme val="major"/>
    </font>
    <font>
      <sz val="11"/>
      <name val="Arial"/>
      <family val="2"/>
      <charset val="238"/>
    </font>
    <font>
      <b/>
      <sz val="11"/>
      <name val="Arial"/>
      <family val="2"/>
      <charset val="238"/>
    </font>
    <font>
      <b/>
      <sz val="9"/>
      <name val="Arial"/>
      <family val="2"/>
      <charset val="238"/>
    </font>
    <font>
      <i/>
      <sz val="12"/>
      <color theme="1"/>
      <name val="Cambria"/>
      <family val="1"/>
      <scheme val="major"/>
    </font>
    <font>
      <b/>
      <sz val="12"/>
      <name val="Cambria"/>
      <family val="1"/>
      <charset val="238"/>
      <scheme val="maj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double">
        <color indexed="64"/>
      </bottom>
      <diagonal/>
    </border>
    <border>
      <left/>
      <right/>
      <top/>
      <bottom style="thin">
        <color indexed="64"/>
      </bottom>
      <diagonal/>
    </border>
  </borders>
  <cellStyleXfs count="1">
    <xf numFmtId="0" fontId="0" fillId="0" borderId="0"/>
  </cellStyleXfs>
  <cellXfs count="110">
    <xf numFmtId="0" fontId="0" fillId="0" borderId="0" xfId="0"/>
    <xf numFmtId="49" fontId="1" fillId="0" borderId="0" xfId="0" applyNumberFormat="1" applyFont="1" applyAlignment="1">
      <alignment horizontal="right" vertical="top"/>
    </xf>
    <xf numFmtId="49" fontId="1" fillId="0" borderId="0" xfId="0" applyNumberFormat="1" applyFont="1" applyAlignment="1">
      <alignment vertical="top" wrapText="1"/>
    </xf>
    <xf numFmtId="0" fontId="1" fillId="0" borderId="0" xfId="0" applyFont="1" applyAlignment="1">
      <alignment horizontal="right"/>
    </xf>
    <xf numFmtId="0" fontId="1" fillId="0" borderId="0" xfId="0" applyFont="1" applyAlignment="1"/>
    <xf numFmtId="0" fontId="1" fillId="0" borderId="0" xfId="0" applyFont="1" applyAlignment="1">
      <alignment vertical="top"/>
    </xf>
    <xf numFmtId="0" fontId="1" fillId="0" borderId="0" xfId="0" applyFont="1"/>
    <xf numFmtId="49" fontId="2" fillId="0" borderId="0" xfId="0" applyNumberFormat="1" applyFont="1" applyAlignment="1">
      <alignment horizontal="right" vertical="top"/>
    </xf>
    <xf numFmtId="49" fontId="2" fillId="0" borderId="0" xfId="0" applyNumberFormat="1" applyFont="1" applyAlignment="1">
      <alignment vertical="top" wrapText="1"/>
    </xf>
    <xf numFmtId="0" fontId="2" fillId="0" borderId="0" xfId="0" applyFont="1" applyAlignment="1">
      <alignment vertical="top"/>
    </xf>
    <xf numFmtId="0" fontId="2" fillId="0" borderId="0" xfId="0" applyFont="1"/>
    <xf numFmtId="4" fontId="3" fillId="0" borderId="0" xfId="0" applyNumberFormat="1" applyFont="1" applyAlignment="1"/>
    <xf numFmtId="49" fontId="1" fillId="0" borderId="1" xfId="0" applyNumberFormat="1" applyFont="1" applyBorder="1" applyAlignment="1">
      <alignment horizontal="right" vertical="top"/>
    </xf>
    <xf numFmtId="49" fontId="1" fillId="0" borderId="1" xfId="0" applyNumberFormat="1" applyFont="1" applyBorder="1" applyAlignment="1">
      <alignment vertical="top" wrapText="1"/>
    </xf>
    <xf numFmtId="0" fontId="1" fillId="0" borderId="1" xfId="0" applyFont="1" applyBorder="1" applyAlignment="1">
      <alignment horizontal="right"/>
    </xf>
    <xf numFmtId="0" fontId="1" fillId="0" borderId="1" xfId="0" applyFont="1" applyBorder="1" applyAlignment="1"/>
    <xf numFmtId="4" fontId="3" fillId="0" borderId="1" xfId="0" applyNumberFormat="1" applyFont="1" applyBorder="1" applyAlignment="1"/>
    <xf numFmtId="3" fontId="1" fillId="0" borderId="1" xfId="0" applyNumberFormat="1" applyFont="1" applyBorder="1" applyAlignment="1"/>
    <xf numFmtId="4" fontId="1" fillId="0" borderId="1" xfId="0" applyNumberFormat="1" applyFont="1" applyBorder="1" applyAlignment="1"/>
    <xf numFmtId="4" fontId="3" fillId="0" borderId="0" xfId="0" applyNumberFormat="1" applyFont="1" applyBorder="1" applyAlignment="1"/>
    <xf numFmtId="4" fontId="1" fillId="0" borderId="0" xfId="0" applyNumberFormat="1" applyFont="1" applyAlignment="1"/>
    <xf numFmtId="49" fontId="3" fillId="0" borderId="0" xfId="0" applyNumberFormat="1" applyFont="1" applyAlignment="1">
      <alignment horizontal="right" vertical="top"/>
    </xf>
    <xf numFmtId="49" fontId="3" fillId="0" borderId="0" xfId="0" applyNumberFormat="1" applyFont="1" applyAlignment="1">
      <alignment vertical="top" wrapText="1"/>
    </xf>
    <xf numFmtId="0" fontId="3" fillId="0" borderId="0" xfId="0" applyFont="1" applyAlignment="1">
      <alignment horizontal="right"/>
    </xf>
    <xf numFmtId="0" fontId="3" fillId="0" borderId="0" xfId="0" applyFont="1" applyAlignment="1"/>
    <xf numFmtId="0" fontId="3" fillId="0" borderId="0" xfId="0" applyFont="1" applyAlignment="1">
      <alignment vertical="top"/>
    </xf>
    <xf numFmtId="0" fontId="3" fillId="0" borderId="0" xfId="0" applyFont="1"/>
    <xf numFmtId="0" fontId="4" fillId="0" borderId="0" xfId="0" applyFont="1" applyAlignment="1"/>
    <xf numFmtId="49" fontId="2" fillId="0" borderId="0" xfId="0" applyNumberFormat="1" applyFont="1" applyBorder="1" applyAlignment="1">
      <alignment horizontal="right" vertical="top" wrapText="1"/>
    </xf>
    <xf numFmtId="0" fontId="0" fillId="0" borderId="0" xfId="0" applyAlignment="1"/>
    <xf numFmtId="0" fontId="5" fillId="0" borderId="0" xfId="0" applyFont="1" applyFill="1" applyBorder="1" applyAlignment="1" applyProtection="1">
      <alignment horizontal="left" vertical="center"/>
    </xf>
    <xf numFmtId="1" fontId="6"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49" fontId="7" fillId="0" borderId="0" xfId="0" applyNumberFormat="1" applyFont="1" applyAlignment="1">
      <alignment vertical="top" wrapText="1"/>
    </xf>
    <xf numFmtId="0" fontId="7" fillId="0" borderId="0" xfId="0" applyFont="1" applyAlignment="1">
      <alignment horizontal="right"/>
    </xf>
    <xf numFmtId="0" fontId="7" fillId="0" borderId="0" xfId="0" applyFont="1" applyAlignment="1"/>
    <xf numFmtId="4" fontId="8" fillId="0" borderId="0" xfId="0" applyNumberFormat="1" applyFont="1" applyAlignment="1"/>
    <xf numFmtId="0" fontId="7" fillId="0" borderId="0" xfId="0" applyFont="1" applyAlignment="1">
      <alignment vertical="top"/>
    </xf>
    <xf numFmtId="49" fontId="7" fillId="0" borderId="0" xfId="0" applyNumberFormat="1" applyFont="1" applyAlignment="1">
      <alignment horizontal="right"/>
    </xf>
    <xf numFmtId="49" fontId="7" fillId="0" borderId="0" xfId="0" applyNumberFormat="1" applyFont="1" applyAlignment="1"/>
    <xf numFmtId="49" fontId="8" fillId="0" borderId="0" xfId="0" applyNumberFormat="1" applyFont="1" applyAlignment="1"/>
    <xf numFmtId="49" fontId="7" fillId="0" borderId="0" xfId="0" applyNumberFormat="1" applyFont="1" applyAlignment="1">
      <alignment vertical="top"/>
    </xf>
    <xf numFmtId="49" fontId="3" fillId="0" borderId="0" xfId="0" applyNumberFormat="1" applyFont="1" applyBorder="1" applyAlignment="1">
      <alignment horizontal="right" vertical="top"/>
    </xf>
    <xf numFmtId="0" fontId="3" fillId="0" borderId="0" xfId="0" applyFont="1" applyBorder="1" applyAlignment="1">
      <alignment horizontal="right"/>
    </xf>
    <xf numFmtId="0" fontId="3" fillId="0" borderId="0" xfId="0" applyFont="1" applyBorder="1" applyAlignment="1"/>
    <xf numFmtId="49" fontId="10" fillId="0" borderId="0" xfId="0" applyNumberFormat="1" applyFont="1" applyAlignment="1">
      <alignment horizontal="right" vertical="top"/>
    </xf>
    <xf numFmtId="49" fontId="10" fillId="0" borderId="0" xfId="0" applyNumberFormat="1" applyFont="1" applyAlignment="1">
      <alignment vertical="top" wrapText="1"/>
    </xf>
    <xf numFmtId="0" fontId="10" fillId="0" borderId="0" xfId="0" applyFont="1" applyAlignment="1">
      <alignment horizontal="right"/>
    </xf>
    <xf numFmtId="0" fontId="10" fillId="0" borderId="0" xfId="0" applyFont="1" applyAlignment="1">
      <alignment wrapText="1"/>
    </xf>
    <xf numFmtId="0" fontId="10" fillId="0" borderId="0" xfId="0" applyFont="1" applyAlignment="1">
      <alignment vertical="top"/>
    </xf>
    <xf numFmtId="0" fontId="10" fillId="0" borderId="0" xfId="0" applyFont="1"/>
    <xf numFmtId="4" fontId="10" fillId="0" borderId="0" xfId="0" applyNumberFormat="1" applyFont="1" applyAlignment="1"/>
    <xf numFmtId="0" fontId="6" fillId="0" borderId="0" xfId="0" applyFont="1" applyFill="1" applyBorder="1" applyAlignment="1" applyProtection="1">
      <alignment vertical="center"/>
    </xf>
    <xf numFmtId="0" fontId="7" fillId="0" borderId="0" xfId="0" applyFont="1" applyAlignment="1"/>
    <xf numFmtId="0" fontId="11" fillId="0" borderId="2" xfId="0" applyFont="1" applyFill="1" applyBorder="1" applyAlignment="1" applyProtection="1">
      <alignment horizontal="center" vertical="center"/>
    </xf>
    <xf numFmtId="0" fontId="11" fillId="0" borderId="3" xfId="0" applyFont="1" applyFill="1" applyBorder="1" applyAlignment="1" applyProtection="1">
      <alignment vertical="center"/>
    </xf>
    <xf numFmtId="4" fontId="11" fillId="0" borderId="3" xfId="0" applyNumberFormat="1" applyFont="1" applyFill="1" applyBorder="1" applyAlignment="1" applyProtection="1">
      <alignment horizontal="right" vertical="center"/>
    </xf>
    <xf numFmtId="164" fontId="11" fillId="0" borderId="3" xfId="0" applyNumberFormat="1" applyFont="1" applyFill="1" applyBorder="1" applyAlignment="1" applyProtection="1">
      <alignment horizontal="right" vertical="center"/>
    </xf>
    <xf numFmtId="164" fontId="11" fillId="0" borderId="4" xfId="0" applyNumberFormat="1" applyFont="1" applyFill="1" applyBorder="1" applyAlignment="1" applyProtection="1">
      <alignment horizontal="right" vertical="center"/>
    </xf>
    <xf numFmtId="0" fontId="11" fillId="0" borderId="0" xfId="0" applyFont="1" applyFill="1" applyAlignment="1" applyProtection="1">
      <alignment vertical="center"/>
    </xf>
    <xf numFmtId="0" fontId="11" fillId="0" borderId="5" xfId="0" applyFont="1" applyFill="1" applyBorder="1" applyAlignment="1" applyProtection="1">
      <alignment horizontal="center" vertical="center"/>
    </xf>
    <xf numFmtId="0" fontId="12" fillId="0" borderId="0" xfId="0" applyFont="1" applyFill="1" applyBorder="1" applyAlignment="1" applyProtection="1">
      <alignment vertical="center"/>
    </xf>
    <xf numFmtId="4" fontId="11" fillId="0" borderId="0" xfId="0" applyNumberFormat="1" applyFont="1" applyFill="1" applyBorder="1" applyAlignment="1" applyProtection="1">
      <alignment horizontal="right" vertical="center"/>
    </xf>
    <xf numFmtId="164" fontId="11" fillId="0" borderId="0" xfId="0" applyNumberFormat="1" applyFont="1" applyFill="1" applyBorder="1" applyAlignment="1" applyProtection="1">
      <alignment horizontal="right" vertical="center"/>
    </xf>
    <xf numFmtId="164" fontId="11" fillId="0" borderId="6" xfId="0" applyNumberFormat="1" applyFont="1" applyFill="1" applyBorder="1" applyAlignment="1" applyProtection="1">
      <alignment horizontal="right" vertical="center"/>
    </xf>
    <xf numFmtId="164" fontId="12" fillId="0" borderId="6" xfId="0" applyNumberFormat="1" applyFont="1" applyFill="1" applyBorder="1" applyAlignment="1" applyProtection="1">
      <alignment horizontal="right" vertical="center"/>
    </xf>
    <xf numFmtId="4" fontId="11" fillId="0" borderId="0" xfId="0" applyNumberFormat="1" applyFont="1" applyFill="1" applyBorder="1" applyAlignment="1" applyProtection="1">
      <alignment horizontal="left" vertical="center"/>
    </xf>
    <xf numFmtId="4" fontId="12" fillId="0" borderId="0" xfId="0" applyNumberFormat="1" applyFont="1" applyFill="1" applyBorder="1" applyAlignment="1" applyProtection="1">
      <alignment horizontal="left" vertical="center"/>
    </xf>
    <xf numFmtId="1" fontId="11" fillId="0" borderId="7" xfId="0" applyNumberFormat="1" applyFont="1" applyFill="1" applyBorder="1" applyAlignment="1" applyProtection="1">
      <alignment horizontal="center" vertical="center"/>
    </xf>
    <xf numFmtId="0" fontId="12" fillId="0" borderId="8" xfId="0" applyFont="1" applyFill="1" applyBorder="1" applyAlignment="1" applyProtection="1">
      <alignment horizontal="left" vertical="center"/>
    </xf>
    <xf numFmtId="164" fontId="11" fillId="0" borderId="8" xfId="0" applyNumberFormat="1" applyFont="1" applyFill="1" applyBorder="1" applyAlignment="1" applyProtection="1">
      <alignment horizontal="right" vertical="center"/>
    </xf>
    <xf numFmtId="4" fontId="11" fillId="0" borderId="8" xfId="0" applyNumberFormat="1" applyFont="1" applyFill="1" applyBorder="1" applyAlignment="1" applyProtection="1">
      <alignment horizontal="right" vertical="center"/>
    </xf>
    <xf numFmtId="164" fontId="11" fillId="0" borderId="9" xfId="0" applyNumberFormat="1" applyFont="1" applyFill="1" applyBorder="1" applyAlignment="1" applyProtection="1">
      <alignment horizontal="right" vertical="center"/>
    </xf>
    <xf numFmtId="1" fontId="11" fillId="0" borderId="0" xfId="0" applyNumberFormat="1" applyFont="1" applyFill="1" applyBorder="1" applyAlignment="1" applyProtection="1">
      <alignment horizontal="center" vertical="center"/>
    </xf>
    <xf numFmtId="0" fontId="12" fillId="0" borderId="0" xfId="0" applyFont="1" applyFill="1" applyBorder="1" applyAlignment="1" applyProtection="1">
      <alignment horizontal="left" vertical="center"/>
    </xf>
    <xf numFmtId="1" fontId="12" fillId="0" borderId="0" xfId="0" applyNumberFormat="1" applyFont="1" applyFill="1" applyBorder="1" applyAlignment="1" applyProtection="1">
      <alignment horizontal="center" vertical="center"/>
    </xf>
    <xf numFmtId="0" fontId="12" fillId="0" borderId="0" xfId="0" applyFont="1" applyFill="1" applyAlignment="1" applyProtection="1">
      <alignment vertical="center"/>
    </xf>
    <xf numFmtId="4" fontId="12" fillId="0" borderId="0" xfId="0" applyNumberFormat="1" applyFont="1" applyFill="1" applyBorder="1" applyAlignment="1" applyProtection="1">
      <alignment horizontal="right" vertical="center"/>
    </xf>
    <xf numFmtId="164" fontId="12" fillId="0" borderId="0" xfId="0" applyNumberFormat="1" applyFont="1" applyFill="1" applyBorder="1" applyAlignment="1" applyProtection="1">
      <alignment horizontal="right" vertical="center"/>
    </xf>
    <xf numFmtId="164" fontId="12" fillId="0" borderId="0" xfId="0" applyNumberFormat="1" applyFont="1" applyFill="1" applyAlignment="1" applyProtection="1">
      <alignment horizontal="right" vertical="center"/>
    </xf>
    <xf numFmtId="1" fontId="12" fillId="0" borderId="10" xfId="0" applyNumberFormat="1" applyFont="1" applyFill="1" applyBorder="1" applyAlignment="1" applyProtection="1">
      <alignment horizontal="center" vertical="center"/>
    </xf>
    <xf numFmtId="0" fontId="12" fillId="0" borderId="10" xfId="0" quotePrefix="1" applyFont="1" applyFill="1" applyBorder="1" applyAlignment="1" applyProtection="1">
      <alignment horizontal="left" vertical="center"/>
    </xf>
    <xf numFmtId="4" fontId="12" fillId="0" borderId="10" xfId="0" applyNumberFormat="1" applyFont="1" applyFill="1" applyBorder="1" applyAlignment="1" applyProtection="1">
      <alignment horizontal="right" vertical="center"/>
    </xf>
    <xf numFmtId="164" fontId="12" fillId="0" borderId="10" xfId="0" applyNumberFormat="1" applyFont="1" applyFill="1" applyBorder="1" applyAlignment="1" applyProtection="1">
      <alignment horizontal="right" vertical="center"/>
    </xf>
    <xf numFmtId="1" fontId="12" fillId="0" borderId="0" xfId="0" applyNumberFormat="1" applyFont="1" applyFill="1" applyAlignment="1" applyProtection="1">
      <alignment vertical="center"/>
    </xf>
    <xf numFmtId="4" fontId="12" fillId="0" borderId="0" xfId="0" applyNumberFormat="1" applyFont="1" applyFill="1" applyAlignment="1" applyProtection="1">
      <alignment vertical="center"/>
    </xf>
    <xf numFmtId="164" fontId="12" fillId="0" borderId="0" xfId="0" applyNumberFormat="1" applyFont="1" applyFill="1" applyAlignment="1" applyProtection="1">
      <alignment vertical="center"/>
    </xf>
    <xf numFmtId="0" fontId="11" fillId="0" borderId="0" xfId="0" applyFont="1" applyFill="1" applyBorder="1" applyAlignment="1" applyProtection="1">
      <alignment vertical="center"/>
    </xf>
    <xf numFmtId="0" fontId="12" fillId="0" borderId="0" xfId="0" quotePrefix="1" applyFont="1" applyFill="1" applyBorder="1" applyAlignment="1" applyProtection="1">
      <alignment horizontal="left" vertical="center"/>
    </xf>
    <xf numFmtId="0" fontId="12" fillId="0" borderId="11" xfId="0" applyFont="1" applyFill="1" applyBorder="1" applyAlignment="1" applyProtection="1">
      <alignment vertical="center"/>
    </xf>
    <xf numFmtId="0" fontId="12" fillId="0" borderId="0" xfId="0" applyFont="1" applyFill="1" applyAlignment="1" applyProtection="1">
      <alignment horizontal="center" vertical="center"/>
    </xf>
    <xf numFmtId="0" fontId="13" fillId="0" borderId="0" xfId="0" applyFont="1" applyFill="1" applyAlignment="1" applyProtection="1">
      <alignment vertical="center"/>
    </xf>
    <xf numFmtId="49" fontId="14" fillId="0" borderId="0" xfId="0" applyNumberFormat="1" applyFont="1" applyAlignment="1">
      <alignment horizontal="right" vertical="top" wrapText="1"/>
    </xf>
    <xf numFmtId="4" fontId="15" fillId="0" borderId="0" xfId="0" applyNumberFormat="1" applyFont="1" applyAlignment="1"/>
    <xf numFmtId="0" fontId="9" fillId="0" borderId="0" xfId="0" applyFont="1" applyBorder="1" applyAlignment="1"/>
    <xf numFmtId="4" fontId="9" fillId="0" borderId="0" xfId="0" applyNumberFormat="1" applyFont="1" applyBorder="1" applyAlignment="1"/>
    <xf numFmtId="0" fontId="1" fillId="0" borderId="1" xfId="0" applyFont="1" applyBorder="1" applyAlignment="1" applyProtection="1">
      <protection locked="0"/>
    </xf>
    <xf numFmtId="4" fontId="1" fillId="0" borderId="1" xfId="0" applyNumberFormat="1" applyFont="1" applyBorder="1" applyAlignment="1" applyProtection="1">
      <protection locked="0"/>
    </xf>
    <xf numFmtId="49" fontId="8" fillId="0" borderId="0" xfId="0" applyNumberFormat="1" applyFont="1" applyAlignment="1">
      <alignment vertical="top"/>
    </xf>
    <xf numFmtId="0" fontId="7" fillId="0" borderId="0" xfId="0" applyFont="1" applyAlignment="1"/>
    <xf numFmtId="0" fontId="6" fillId="0" borderId="0" xfId="0" applyFont="1" applyFill="1" applyBorder="1" applyAlignment="1" applyProtection="1">
      <alignment horizontal="left" vertical="center"/>
    </xf>
    <xf numFmtId="49" fontId="7" fillId="0" borderId="0" xfId="0" applyNumberFormat="1" applyFont="1" applyAlignment="1">
      <alignment vertical="top" wrapText="1"/>
    </xf>
    <xf numFmtId="49" fontId="7" fillId="0" borderId="0" xfId="0" applyNumberFormat="1" applyFont="1" applyAlignment="1">
      <alignment wrapText="1"/>
    </xf>
    <xf numFmtId="49" fontId="7" fillId="0" borderId="0" xfId="0" applyNumberFormat="1" applyFont="1" applyAlignment="1">
      <alignment vertical="top"/>
    </xf>
    <xf numFmtId="0" fontId="6"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0" fillId="0" borderId="0" xfId="0" applyAlignment="1"/>
    <xf numFmtId="0" fontId="5" fillId="0" borderId="0" xfId="0" applyFont="1" applyFill="1" applyBorder="1" applyAlignment="1" applyProtection="1">
      <alignment horizontal="left" vertical="center" wrapText="1"/>
    </xf>
    <xf numFmtId="0" fontId="0" fillId="0" borderId="0" xfId="0" applyAlignment="1">
      <alignment wrapText="1"/>
    </xf>
    <xf numFmtId="0" fontId="15" fillId="0" borderId="0" xfId="0"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0"/>
  <sheetViews>
    <sheetView zoomScale="73" zoomScaleNormal="73" workbookViewId="0">
      <selection activeCell="J25" sqref="J25"/>
    </sheetView>
  </sheetViews>
  <sheetFormatPr defaultRowHeight="14.4" x14ac:dyDescent="0.3"/>
  <cols>
    <col min="2" max="2" width="51.44140625" customWidth="1"/>
    <col min="3" max="3" width="2.6640625" customWidth="1"/>
    <col min="5" max="5" width="4" customWidth="1"/>
    <col min="6" max="6" width="18.88671875" customWidth="1"/>
  </cols>
  <sheetData>
    <row r="1" spans="1:7" ht="15" thickTop="1" x14ac:dyDescent="0.3">
      <c r="A1" s="54"/>
      <c r="B1" s="55"/>
      <c r="C1" s="55"/>
      <c r="D1" s="56"/>
      <c r="E1" s="57"/>
      <c r="F1" s="58"/>
      <c r="G1" s="59"/>
    </row>
    <row r="2" spans="1:7" x14ac:dyDescent="0.3">
      <c r="A2" s="60"/>
      <c r="B2" s="61" t="s">
        <v>118</v>
      </c>
      <c r="C2" s="59"/>
      <c r="D2" s="62"/>
      <c r="E2" s="63"/>
      <c r="F2" s="64"/>
      <c r="G2" s="59"/>
    </row>
    <row r="3" spans="1:7" x14ac:dyDescent="0.3">
      <c r="A3" s="60"/>
      <c r="B3" s="61"/>
      <c r="C3" s="59"/>
      <c r="D3" s="62"/>
      <c r="E3" s="63"/>
      <c r="F3" s="64"/>
      <c r="G3" s="59"/>
    </row>
    <row r="4" spans="1:7" x14ac:dyDescent="0.3">
      <c r="A4" s="60"/>
      <c r="B4" s="61"/>
      <c r="C4" s="59"/>
      <c r="D4" s="62"/>
      <c r="E4" s="63"/>
      <c r="F4" s="64"/>
      <c r="G4" s="59"/>
    </row>
    <row r="5" spans="1:7" x14ac:dyDescent="0.3">
      <c r="A5" s="60"/>
      <c r="B5" s="61" t="s">
        <v>115</v>
      </c>
      <c r="C5" s="59"/>
      <c r="D5" s="62"/>
      <c r="E5" s="63"/>
      <c r="F5" s="65"/>
      <c r="G5" s="59"/>
    </row>
    <row r="6" spans="1:7" x14ac:dyDescent="0.3">
      <c r="A6" s="60"/>
      <c r="B6" s="61" t="s">
        <v>116</v>
      </c>
      <c r="C6" s="59"/>
      <c r="D6" s="62"/>
      <c r="E6" s="63"/>
      <c r="F6" s="65"/>
      <c r="G6" s="59"/>
    </row>
    <row r="7" spans="1:7" x14ac:dyDescent="0.3">
      <c r="A7" s="60"/>
      <c r="B7" s="61"/>
      <c r="C7" s="59"/>
      <c r="D7" s="62"/>
      <c r="E7" s="63"/>
      <c r="F7" s="65"/>
      <c r="G7" s="59"/>
    </row>
    <row r="8" spans="1:7" x14ac:dyDescent="0.3">
      <c r="A8" s="60"/>
      <c r="B8" s="61" t="s">
        <v>107</v>
      </c>
      <c r="C8" s="59"/>
      <c r="D8" s="62"/>
      <c r="E8" s="63"/>
      <c r="F8" s="65"/>
      <c r="G8" s="59"/>
    </row>
    <row r="9" spans="1:7" x14ac:dyDescent="0.3">
      <c r="A9" s="60"/>
      <c r="B9" s="61"/>
      <c r="C9" s="59"/>
      <c r="D9" s="66"/>
      <c r="E9" s="63"/>
      <c r="F9" s="64"/>
      <c r="G9" s="59"/>
    </row>
    <row r="10" spans="1:7" x14ac:dyDescent="0.3">
      <c r="A10" s="60"/>
      <c r="B10" s="61" t="s">
        <v>108</v>
      </c>
      <c r="C10" s="59"/>
      <c r="D10" s="67"/>
      <c r="E10" s="63"/>
      <c r="F10" s="64"/>
      <c r="G10" s="59"/>
    </row>
    <row r="11" spans="1:7" ht="15" thickBot="1" x14ac:dyDescent="0.35">
      <c r="A11" s="68"/>
      <c r="B11" s="69"/>
      <c r="C11" s="70"/>
      <c r="D11" s="71"/>
      <c r="E11" s="70"/>
      <c r="F11" s="72"/>
      <c r="G11" s="59"/>
    </row>
    <row r="12" spans="1:7" ht="15" thickTop="1" x14ac:dyDescent="0.3">
      <c r="A12" s="73"/>
      <c r="B12" s="74"/>
      <c r="C12" s="59"/>
      <c r="D12" s="62"/>
      <c r="E12" s="63"/>
      <c r="F12" s="63"/>
      <c r="G12" s="59"/>
    </row>
    <row r="13" spans="1:7" x14ac:dyDescent="0.3">
      <c r="A13" s="73"/>
      <c r="B13" s="74"/>
      <c r="C13" s="59"/>
      <c r="D13" s="62"/>
      <c r="E13" s="63"/>
      <c r="F13" s="63"/>
      <c r="G13" s="59"/>
    </row>
    <row r="14" spans="1:7" x14ac:dyDescent="0.3">
      <c r="A14" s="75" t="s">
        <v>109</v>
      </c>
      <c r="B14" s="74" t="s">
        <v>144</v>
      </c>
      <c r="C14" s="76"/>
      <c r="D14" s="77"/>
      <c r="E14" s="78"/>
      <c r="F14" s="78">
        <f>'O-1'!F102</f>
        <v>0</v>
      </c>
      <c r="G14" s="76"/>
    </row>
    <row r="15" spans="1:7" x14ac:dyDescent="0.3">
      <c r="A15" s="75"/>
      <c r="B15" s="74"/>
      <c r="C15" s="76"/>
      <c r="D15" s="77"/>
      <c r="E15" s="78"/>
      <c r="F15" s="78"/>
      <c r="G15" s="76"/>
    </row>
    <row r="16" spans="1:7" x14ac:dyDescent="0.3">
      <c r="A16" s="75"/>
      <c r="B16" s="74"/>
      <c r="C16" s="61"/>
      <c r="D16" s="77"/>
      <c r="E16" s="78"/>
      <c r="F16" s="79"/>
      <c r="G16" s="61"/>
    </row>
    <row r="17" spans="1:7" ht="15" thickBot="1" x14ac:dyDescent="0.35">
      <c r="A17" s="80"/>
      <c r="B17" s="81" t="s">
        <v>110</v>
      </c>
      <c r="C17" s="82"/>
      <c r="D17" s="82"/>
      <c r="E17" s="83"/>
      <c r="F17" s="83">
        <f>SUM(F14:F16)</f>
        <v>0</v>
      </c>
      <c r="G17" s="61"/>
    </row>
    <row r="18" spans="1:7" ht="15" thickTop="1" x14ac:dyDescent="0.3">
      <c r="A18" s="84"/>
      <c r="B18" s="76"/>
      <c r="C18" s="76"/>
      <c r="D18" s="85"/>
      <c r="E18" s="86"/>
      <c r="F18" s="86"/>
      <c r="G18" s="76"/>
    </row>
    <row r="19" spans="1:7" x14ac:dyDescent="0.3">
      <c r="A19" s="73"/>
      <c r="B19" s="88"/>
      <c r="C19" s="87"/>
      <c r="D19" s="77"/>
      <c r="E19" s="63"/>
      <c r="F19" s="78"/>
      <c r="G19" s="87"/>
    </row>
    <row r="20" spans="1:7" x14ac:dyDescent="0.3">
      <c r="A20" s="76"/>
      <c r="B20" s="76" t="s">
        <v>111</v>
      </c>
      <c r="C20" s="76"/>
      <c r="D20" s="85"/>
      <c r="E20" s="76"/>
      <c r="F20" s="76"/>
      <c r="G20" s="76"/>
    </row>
    <row r="21" spans="1:7" x14ac:dyDescent="0.3">
      <c r="A21" s="76"/>
      <c r="B21" s="89"/>
      <c r="C21" s="76"/>
      <c r="D21" s="85"/>
      <c r="E21" s="76"/>
      <c r="F21" s="76"/>
      <c r="G21" s="76"/>
    </row>
    <row r="22" spans="1:7" x14ac:dyDescent="0.3">
      <c r="A22" s="76"/>
      <c r="B22" s="89"/>
      <c r="C22" s="76"/>
      <c r="D22" s="85"/>
      <c r="E22" s="90"/>
      <c r="F22" s="76"/>
      <c r="G22" s="76"/>
    </row>
    <row r="23" spans="1:7" x14ac:dyDescent="0.3">
      <c r="A23" s="76"/>
      <c r="B23" s="89"/>
      <c r="C23" s="76"/>
      <c r="D23" s="85"/>
      <c r="E23" s="76"/>
      <c r="F23" s="76"/>
      <c r="G23" s="76"/>
    </row>
    <row r="24" spans="1:7" x14ac:dyDescent="0.3">
      <c r="A24" s="76"/>
      <c r="B24" s="89"/>
      <c r="C24" s="76"/>
      <c r="D24" s="85"/>
      <c r="E24" s="76"/>
      <c r="F24" s="76"/>
      <c r="G24" s="76"/>
    </row>
    <row r="25" spans="1:7" x14ac:dyDescent="0.3">
      <c r="A25" s="76"/>
      <c r="B25" s="76"/>
      <c r="C25" s="76"/>
      <c r="D25" s="85"/>
      <c r="E25" s="76"/>
      <c r="F25" s="76"/>
      <c r="G25" s="76"/>
    </row>
    <row r="26" spans="1:7" x14ac:dyDescent="0.3">
      <c r="A26" s="76"/>
      <c r="B26" s="76" t="s">
        <v>112</v>
      </c>
      <c r="C26" s="76"/>
      <c r="D26" s="85"/>
      <c r="E26" s="90" t="s">
        <v>113</v>
      </c>
      <c r="F26" s="76"/>
      <c r="G26" s="76"/>
    </row>
    <row r="27" spans="1:7" x14ac:dyDescent="0.3">
      <c r="A27" s="76"/>
      <c r="B27" s="89"/>
      <c r="C27" s="76"/>
      <c r="D27" s="85"/>
      <c r="E27" s="89"/>
      <c r="F27" s="76"/>
      <c r="G27" s="76"/>
    </row>
    <row r="28" spans="1:7" x14ac:dyDescent="0.3">
      <c r="A28" s="76"/>
      <c r="B28" s="61"/>
      <c r="C28" s="76"/>
      <c r="D28" s="85"/>
      <c r="E28" s="61"/>
      <c r="F28" s="76"/>
      <c r="G28" s="76"/>
    </row>
    <row r="29" spans="1:7" x14ac:dyDescent="0.3">
      <c r="A29" s="76"/>
      <c r="B29" s="91" t="s">
        <v>114</v>
      </c>
      <c r="C29" s="76"/>
      <c r="D29" s="85"/>
      <c r="E29" s="76"/>
      <c r="F29" s="76"/>
      <c r="G29" s="76"/>
    </row>
    <row r="30" spans="1:7" x14ac:dyDescent="0.3">
      <c r="A30" s="73"/>
      <c r="B30" s="74"/>
      <c r="C30" s="59"/>
      <c r="D30" s="62"/>
      <c r="E30" s="63"/>
      <c r="F30" s="63"/>
      <c r="G30" s="59"/>
    </row>
  </sheetData>
  <sheetProtection algorithmName="SHA-512" hashValue="wnrmPJVpk68CmEbOnFIdo0Np7OJRcX5Q9AQVeTHmBrQYCJzt8e8n+XwJuCz7lC/iR2Hy2CFzNilgi/DX4eS//Q==" saltValue="nykgCDRmxD4NO3LZ+KjfcA==" spinCount="100000" sheet="1" objects="1" scenarios="1"/>
  <pageMargins left="0.70866141732283472" right="0.31496062992125984" top="0.74803149606299213" bottom="0.74803149606299213" header="0.31496062992125984" footer="0.31496062992125984"/>
  <pageSetup paperSize="9" scale="9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02"/>
  <sheetViews>
    <sheetView tabSelected="1" zoomScaleNormal="100" workbookViewId="0">
      <selection activeCell="E111" sqref="E111"/>
    </sheetView>
  </sheetViews>
  <sheetFormatPr defaultColWidth="9.109375" defaultRowHeight="15" x14ac:dyDescent="0.25"/>
  <cols>
    <col min="1" max="1" width="6.5546875" style="1" bestFit="1" customWidth="1"/>
    <col min="2" max="2" width="46.109375" style="2" customWidth="1"/>
    <col min="3" max="3" width="5.88671875" style="3" bestFit="1" customWidth="1"/>
    <col min="4" max="4" width="8" style="4" bestFit="1" customWidth="1"/>
    <col min="5" max="5" width="13.44140625" style="4" customWidth="1"/>
    <col min="6" max="6" width="14.6640625" style="11" customWidth="1"/>
    <col min="7" max="7" width="9.109375" style="5"/>
    <col min="8" max="16384" width="9.109375" style="6"/>
  </cols>
  <sheetData>
    <row r="1" spans="1:7" x14ac:dyDescent="0.25">
      <c r="A1" s="75" t="s">
        <v>109</v>
      </c>
      <c r="B1" s="74" t="s">
        <v>144</v>
      </c>
    </row>
    <row r="3" spans="1:7" x14ac:dyDescent="0.25">
      <c r="B3" s="98" t="s">
        <v>145</v>
      </c>
      <c r="C3" s="99"/>
      <c r="D3" s="99"/>
      <c r="E3" s="99"/>
      <c r="F3" s="99"/>
      <c r="G3" s="99"/>
    </row>
    <row r="4" spans="1:7" x14ac:dyDescent="0.25">
      <c r="B4" s="33"/>
      <c r="C4" s="34"/>
      <c r="D4" s="35"/>
      <c r="E4" s="35"/>
      <c r="F4" s="36"/>
      <c r="G4" s="37"/>
    </row>
    <row r="5" spans="1:7" ht="15.6" x14ac:dyDescent="0.3">
      <c r="B5" s="105" t="s">
        <v>67</v>
      </c>
      <c r="C5" s="106"/>
      <c r="D5" s="106"/>
      <c r="E5" s="106"/>
      <c r="F5" s="106"/>
      <c r="G5" s="37"/>
    </row>
    <row r="6" spans="1:7" x14ac:dyDescent="0.25">
      <c r="A6" s="31" t="s">
        <v>68</v>
      </c>
      <c r="B6" s="100" t="s">
        <v>87</v>
      </c>
      <c r="C6" s="99"/>
      <c r="D6" s="99"/>
      <c r="E6" s="99"/>
      <c r="F6" s="99"/>
      <c r="G6" s="37"/>
    </row>
    <row r="7" spans="1:7" x14ac:dyDescent="0.25">
      <c r="A7" s="31" t="s">
        <v>68</v>
      </c>
      <c r="B7" s="100" t="s">
        <v>88</v>
      </c>
      <c r="C7" s="99"/>
      <c r="D7" s="99"/>
      <c r="E7" s="99"/>
      <c r="F7" s="99"/>
      <c r="G7" s="37"/>
    </row>
    <row r="8" spans="1:7" ht="29.1" customHeight="1" x14ac:dyDescent="0.25">
      <c r="A8" s="31" t="s">
        <v>68</v>
      </c>
      <c r="B8" s="101" t="s">
        <v>89</v>
      </c>
      <c r="C8" s="102"/>
      <c r="D8" s="102"/>
      <c r="E8" s="102"/>
      <c r="F8" s="102"/>
      <c r="G8" s="37"/>
    </row>
    <row r="9" spans="1:7" x14ac:dyDescent="0.25">
      <c r="A9" s="31" t="s">
        <v>68</v>
      </c>
      <c r="B9" s="103" t="s">
        <v>90</v>
      </c>
      <c r="C9" s="99"/>
      <c r="D9" s="99"/>
      <c r="E9" s="99"/>
      <c r="F9" s="99"/>
      <c r="G9" s="37"/>
    </row>
    <row r="10" spans="1:7" x14ac:dyDescent="0.25">
      <c r="A10" s="31" t="s">
        <v>68</v>
      </c>
      <c r="B10" s="103" t="s">
        <v>91</v>
      </c>
      <c r="C10" s="99"/>
      <c r="D10" s="99"/>
      <c r="E10" s="99"/>
      <c r="F10" s="99"/>
      <c r="G10" s="37"/>
    </row>
    <row r="11" spans="1:7" x14ac:dyDescent="0.25">
      <c r="A11" s="31" t="s">
        <v>68</v>
      </c>
      <c r="B11" s="100" t="s">
        <v>92</v>
      </c>
      <c r="C11" s="99"/>
      <c r="D11" s="99"/>
      <c r="E11" s="99"/>
      <c r="F11" s="99"/>
      <c r="G11" s="37"/>
    </row>
    <row r="12" spans="1:7" x14ac:dyDescent="0.25">
      <c r="A12" s="31" t="s">
        <v>68</v>
      </c>
      <c r="B12" s="100" t="s">
        <v>93</v>
      </c>
      <c r="C12" s="99"/>
      <c r="D12" s="99"/>
      <c r="E12" s="99"/>
      <c r="F12" s="99"/>
      <c r="G12" s="37"/>
    </row>
    <row r="13" spans="1:7" x14ac:dyDescent="0.25">
      <c r="A13" s="31" t="s">
        <v>68</v>
      </c>
      <c r="B13" s="100" t="s">
        <v>94</v>
      </c>
      <c r="C13" s="99"/>
      <c r="D13" s="99"/>
      <c r="E13" s="99"/>
      <c r="F13" s="99"/>
      <c r="G13" s="37"/>
    </row>
    <row r="14" spans="1:7" x14ac:dyDescent="0.25">
      <c r="A14" s="31" t="s">
        <v>68</v>
      </c>
      <c r="B14" s="104" t="s">
        <v>95</v>
      </c>
      <c r="C14" s="99"/>
      <c r="D14" s="99"/>
      <c r="E14" s="99"/>
      <c r="F14" s="99"/>
      <c r="G14" s="37"/>
    </row>
    <row r="15" spans="1:7" ht="15.6" x14ac:dyDescent="0.3">
      <c r="A15" s="31" t="s">
        <v>68</v>
      </c>
      <c r="B15" s="104" t="s">
        <v>96</v>
      </c>
      <c r="C15" s="106"/>
      <c r="D15" s="106"/>
      <c r="E15" s="106"/>
      <c r="F15" s="106"/>
      <c r="G15" s="37"/>
    </row>
    <row r="16" spans="1:7" x14ac:dyDescent="0.25">
      <c r="A16" s="31" t="s">
        <v>68</v>
      </c>
      <c r="B16" s="104" t="s">
        <v>97</v>
      </c>
      <c r="C16" s="99"/>
      <c r="D16" s="99"/>
      <c r="E16" s="99"/>
      <c r="F16" s="99"/>
      <c r="G16" s="37"/>
    </row>
    <row r="17" spans="1:7" x14ac:dyDescent="0.25">
      <c r="A17" s="31" t="s">
        <v>68</v>
      </c>
      <c r="B17" s="104" t="s">
        <v>98</v>
      </c>
      <c r="C17" s="99"/>
      <c r="D17" s="99"/>
      <c r="E17" s="99"/>
      <c r="F17" s="99"/>
      <c r="G17" s="37"/>
    </row>
    <row r="18" spans="1:7" x14ac:dyDescent="0.25">
      <c r="A18" s="31" t="s">
        <v>68</v>
      </c>
      <c r="B18" s="52" t="s">
        <v>117</v>
      </c>
      <c r="C18" s="53"/>
      <c r="D18" s="53"/>
      <c r="E18" s="53"/>
      <c r="F18" s="53"/>
      <c r="G18" s="37"/>
    </row>
    <row r="19" spans="1:7" ht="15.6" x14ac:dyDescent="0.3">
      <c r="A19" s="31" t="s">
        <v>68</v>
      </c>
      <c r="B19" s="107" t="s">
        <v>101</v>
      </c>
      <c r="C19" s="108"/>
      <c r="D19" s="108"/>
      <c r="E19" s="108"/>
      <c r="F19" s="108"/>
      <c r="G19" s="37"/>
    </row>
    <row r="20" spans="1:7" ht="17.399999999999999" customHeight="1" x14ac:dyDescent="0.3">
      <c r="A20" s="31"/>
      <c r="B20" s="105" t="s">
        <v>100</v>
      </c>
      <c r="C20" s="106"/>
      <c r="D20" s="106"/>
      <c r="E20" s="106"/>
      <c r="F20" s="106"/>
      <c r="G20" s="37"/>
    </row>
    <row r="21" spans="1:7" ht="14.4" customHeight="1" x14ac:dyDescent="0.3">
      <c r="A21" s="31"/>
      <c r="B21" s="105" t="s">
        <v>99</v>
      </c>
      <c r="C21" s="106"/>
      <c r="D21" s="106"/>
      <c r="E21" s="106"/>
      <c r="F21" s="106"/>
      <c r="G21" s="37"/>
    </row>
    <row r="22" spans="1:7" x14ac:dyDescent="0.25">
      <c r="A22" s="31" t="s">
        <v>68</v>
      </c>
      <c r="B22" s="30" t="s">
        <v>69</v>
      </c>
      <c r="C22" s="38"/>
      <c r="D22" s="39"/>
      <c r="E22" s="39"/>
      <c r="F22" s="40"/>
      <c r="G22" s="37"/>
    </row>
    <row r="23" spans="1:7" ht="15.6" x14ac:dyDescent="0.3">
      <c r="B23" s="105" t="s">
        <v>70</v>
      </c>
      <c r="C23" s="106"/>
      <c r="D23" s="106"/>
      <c r="E23" s="106"/>
      <c r="F23" s="106"/>
      <c r="G23" s="37"/>
    </row>
    <row r="24" spans="1:7" ht="15.6" x14ac:dyDescent="0.3">
      <c r="A24" s="31" t="s">
        <v>68</v>
      </c>
      <c r="B24" s="105" t="s">
        <v>71</v>
      </c>
      <c r="C24" s="106"/>
      <c r="D24" s="106"/>
      <c r="E24" s="106"/>
      <c r="F24" s="106"/>
      <c r="G24" s="37"/>
    </row>
    <row r="25" spans="1:7" ht="15.6" x14ac:dyDescent="0.3">
      <c r="B25" s="105" t="s">
        <v>106</v>
      </c>
      <c r="C25" s="106"/>
      <c r="D25" s="106"/>
      <c r="E25" s="106"/>
      <c r="F25" s="106"/>
      <c r="G25" s="37"/>
    </row>
    <row r="26" spans="1:7" ht="15.6" x14ac:dyDescent="0.3">
      <c r="B26" s="105" t="s">
        <v>86</v>
      </c>
      <c r="C26" s="106"/>
      <c r="D26" s="106"/>
      <c r="E26" s="106"/>
      <c r="F26" s="106"/>
      <c r="G26" s="37"/>
    </row>
    <row r="27" spans="1:7" ht="15.6" x14ac:dyDescent="0.3">
      <c r="A27" s="31" t="s">
        <v>68</v>
      </c>
      <c r="B27" s="100" t="s">
        <v>73</v>
      </c>
      <c r="C27" s="106"/>
      <c r="D27" s="106"/>
      <c r="E27" s="106"/>
      <c r="F27" s="106"/>
      <c r="G27" s="37"/>
    </row>
    <row r="28" spans="1:7" ht="15.6" x14ac:dyDescent="0.3">
      <c r="B28" s="100" t="s">
        <v>72</v>
      </c>
      <c r="C28" s="106"/>
      <c r="D28" s="106"/>
      <c r="E28" s="106"/>
      <c r="F28" s="106"/>
      <c r="G28" s="37"/>
    </row>
    <row r="29" spans="1:7" ht="15.6" x14ac:dyDescent="0.3">
      <c r="A29" s="31" t="s">
        <v>68</v>
      </c>
      <c r="B29" s="100" t="s">
        <v>74</v>
      </c>
      <c r="C29" s="106"/>
      <c r="D29" s="106"/>
      <c r="E29" s="106"/>
      <c r="F29" s="106"/>
      <c r="G29" s="37"/>
    </row>
    <row r="30" spans="1:7" ht="15.6" x14ac:dyDescent="0.3">
      <c r="B30" s="100" t="s">
        <v>75</v>
      </c>
      <c r="C30" s="106"/>
      <c r="D30" s="106"/>
      <c r="E30" s="106"/>
      <c r="F30" s="106"/>
      <c r="G30" s="37"/>
    </row>
    <row r="31" spans="1:7" ht="15.6" x14ac:dyDescent="0.3">
      <c r="A31" s="31" t="s">
        <v>68</v>
      </c>
      <c r="B31" s="100" t="s">
        <v>79</v>
      </c>
      <c r="C31" s="106"/>
      <c r="D31" s="106"/>
      <c r="E31" s="106"/>
      <c r="F31" s="106"/>
      <c r="G31" s="37"/>
    </row>
    <row r="32" spans="1:7" ht="15.6" x14ac:dyDescent="0.3">
      <c r="B32" s="100" t="s">
        <v>78</v>
      </c>
      <c r="C32" s="106"/>
      <c r="D32" s="106"/>
      <c r="E32" s="106"/>
      <c r="F32" s="106"/>
      <c r="G32" s="37"/>
    </row>
    <row r="33" spans="1:7" ht="15.6" x14ac:dyDescent="0.3">
      <c r="A33" s="31" t="s">
        <v>68</v>
      </c>
      <c r="B33" s="100" t="s">
        <v>81</v>
      </c>
      <c r="C33" s="106"/>
      <c r="D33" s="106"/>
      <c r="E33" s="106"/>
      <c r="F33" s="106"/>
      <c r="G33" s="37"/>
    </row>
    <row r="34" spans="1:7" ht="15.6" x14ac:dyDescent="0.3">
      <c r="B34" s="100" t="s">
        <v>80</v>
      </c>
      <c r="C34" s="106"/>
      <c r="D34" s="106"/>
      <c r="E34" s="106"/>
      <c r="F34" s="106"/>
      <c r="G34" s="37"/>
    </row>
    <row r="35" spans="1:7" ht="15.6" x14ac:dyDescent="0.3">
      <c r="A35" s="31" t="s">
        <v>68</v>
      </c>
      <c r="B35" s="100" t="s">
        <v>82</v>
      </c>
      <c r="C35" s="106"/>
      <c r="D35" s="106"/>
      <c r="E35" s="106"/>
      <c r="F35" s="106"/>
      <c r="G35" s="37"/>
    </row>
    <row r="36" spans="1:7" ht="15.6" x14ac:dyDescent="0.3">
      <c r="A36" s="31"/>
      <c r="B36" s="32" t="s">
        <v>105</v>
      </c>
      <c r="C36" s="29"/>
      <c r="D36" s="29"/>
      <c r="E36" s="29"/>
      <c r="F36" s="29"/>
      <c r="G36" s="37"/>
    </row>
    <row r="37" spans="1:7" ht="15.6" x14ac:dyDescent="0.3">
      <c r="A37" s="31" t="s">
        <v>68</v>
      </c>
      <c r="B37" s="104" t="s">
        <v>83</v>
      </c>
      <c r="C37" s="106"/>
      <c r="D37" s="106"/>
      <c r="E37" s="106"/>
      <c r="F37" s="106"/>
      <c r="G37" s="37"/>
    </row>
    <row r="38" spans="1:7" ht="15.6" x14ac:dyDescent="0.3">
      <c r="B38" s="104" t="s">
        <v>85</v>
      </c>
      <c r="C38" s="106"/>
      <c r="D38" s="106"/>
      <c r="E38" s="106"/>
      <c r="F38" s="106"/>
      <c r="G38" s="37"/>
    </row>
    <row r="39" spans="1:7" x14ac:dyDescent="0.25">
      <c r="B39" s="41" t="s">
        <v>84</v>
      </c>
      <c r="C39" s="38"/>
      <c r="D39" s="39"/>
      <c r="E39" s="39"/>
      <c r="F39" s="40"/>
      <c r="G39" s="37"/>
    </row>
    <row r="41" spans="1:7" s="26" customFormat="1" x14ac:dyDescent="0.25">
      <c r="A41" s="21" t="s">
        <v>32</v>
      </c>
      <c r="B41" s="22" t="s">
        <v>33</v>
      </c>
      <c r="C41" s="23"/>
      <c r="D41" s="24"/>
      <c r="E41" s="24"/>
      <c r="F41" s="11"/>
      <c r="G41" s="25"/>
    </row>
    <row r="43" spans="1:7" s="26" customFormat="1" ht="30" x14ac:dyDescent="0.25">
      <c r="A43" s="21" t="s">
        <v>34</v>
      </c>
      <c r="B43" s="22" t="s">
        <v>62</v>
      </c>
      <c r="C43" s="23"/>
      <c r="D43" s="24"/>
      <c r="E43" s="24"/>
      <c r="F43" s="11"/>
      <c r="G43" s="25"/>
    </row>
    <row r="44" spans="1:7" s="26" customFormat="1" ht="30" x14ac:dyDescent="0.25">
      <c r="A44" s="21"/>
      <c r="B44" s="22" t="s">
        <v>52</v>
      </c>
      <c r="C44" s="23"/>
      <c r="D44" s="24"/>
      <c r="E44" s="24"/>
      <c r="F44" s="11"/>
      <c r="G44" s="25"/>
    </row>
    <row r="45" spans="1:7" s="26" customFormat="1" ht="60" x14ac:dyDescent="0.25">
      <c r="A45" s="21"/>
      <c r="B45" s="22" t="s">
        <v>42</v>
      </c>
      <c r="C45" s="23"/>
      <c r="D45" s="24"/>
      <c r="E45" s="24"/>
      <c r="F45" s="11"/>
      <c r="G45" s="25"/>
    </row>
    <row r="46" spans="1:7" s="26" customFormat="1" x14ac:dyDescent="0.25">
      <c r="A46" s="21"/>
      <c r="B46" s="22" t="s">
        <v>43</v>
      </c>
      <c r="C46" s="23"/>
      <c r="D46" s="24"/>
      <c r="E46" s="24"/>
      <c r="F46" s="11"/>
      <c r="G46" s="25"/>
    </row>
    <row r="47" spans="1:7" ht="105" x14ac:dyDescent="0.25">
      <c r="B47" s="2" t="s">
        <v>44</v>
      </c>
      <c r="F47" s="20"/>
    </row>
    <row r="48" spans="1:7" ht="60" x14ac:dyDescent="0.25">
      <c r="B48" s="2" t="s">
        <v>48</v>
      </c>
      <c r="F48" s="20"/>
    </row>
    <row r="49" spans="1:7" ht="60" x14ac:dyDescent="0.25">
      <c r="B49" s="2" t="s">
        <v>45</v>
      </c>
      <c r="F49" s="20"/>
    </row>
    <row r="50" spans="1:7" ht="60" x14ac:dyDescent="0.25">
      <c r="B50" s="2" t="s">
        <v>46</v>
      </c>
      <c r="F50" s="20"/>
    </row>
    <row r="51" spans="1:7" ht="30" x14ac:dyDescent="0.25">
      <c r="B51" s="2" t="s">
        <v>63</v>
      </c>
      <c r="F51" s="20"/>
    </row>
    <row r="52" spans="1:7" ht="30" x14ac:dyDescent="0.25">
      <c r="B52" s="2" t="s">
        <v>47</v>
      </c>
    </row>
    <row r="53" spans="1:7" s="50" customFormat="1" ht="13.2" x14ac:dyDescent="0.25">
      <c r="A53" s="45"/>
      <c r="B53" s="46"/>
      <c r="C53" s="47" t="s">
        <v>30</v>
      </c>
      <c r="D53" s="47" t="s">
        <v>31</v>
      </c>
      <c r="E53" s="48" t="s">
        <v>77</v>
      </c>
      <c r="F53" s="51" t="s">
        <v>76</v>
      </c>
      <c r="G53" s="49"/>
    </row>
    <row r="54" spans="1:7" ht="30" x14ac:dyDescent="0.25">
      <c r="A54" s="12" t="s">
        <v>9</v>
      </c>
      <c r="B54" s="13" t="s">
        <v>0</v>
      </c>
      <c r="C54" s="14" t="s">
        <v>4</v>
      </c>
      <c r="D54" s="15">
        <v>1</v>
      </c>
      <c r="E54" s="96"/>
      <c r="F54" s="16">
        <f>D54*ROUND(E54,2)</f>
        <v>0</v>
      </c>
    </row>
    <row r="55" spans="1:7" ht="30" x14ac:dyDescent="0.25">
      <c r="A55" s="12" t="s">
        <v>10</v>
      </c>
      <c r="B55" s="13" t="s">
        <v>53</v>
      </c>
      <c r="C55" s="14" t="s">
        <v>3</v>
      </c>
      <c r="D55" s="15">
        <v>1000</v>
      </c>
      <c r="E55" s="96"/>
      <c r="F55" s="16">
        <f t="shared" ref="F55:F57" si="0">D55*ROUND(E55,2)</f>
        <v>0</v>
      </c>
    </row>
    <row r="56" spans="1:7" ht="30" x14ac:dyDescent="0.25">
      <c r="A56" s="12" t="s">
        <v>11</v>
      </c>
      <c r="B56" s="13" t="s">
        <v>119</v>
      </c>
      <c r="C56" s="14" t="s">
        <v>4</v>
      </c>
      <c r="D56" s="15">
        <v>1</v>
      </c>
      <c r="E56" s="96"/>
      <c r="F56" s="16">
        <f t="shared" si="0"/>
        <v>0</v>
      </c>
    </row>
    <row r="57" spans="1:7" ht="30" x14ac:dyDescent="0.25">
      <c r="A57" s="12" t="s">
        <v>12</v>
      </c>
      <c r="B57" s="13" t="s">
        <v>120</v>
      </c>
      <c r="C57" s="14" t="s">
        <v>3</v>
      </c>
      <c r="D57" s="15">
        <v>300</v>
      </c>
      <c r="E57" s="96"/>
      <c r="F57" s="16">
        <f t="shared" si="0"/>
        <v>0</v>
      </c>
    </row>
    <row r="58" spans="1:7" x14ac:dyDescent="0.25">
      <c r="B58" s="92" t="s">
        <v>132</v>
      </c>
      <c r="D58" s="27" t="s">
        <v>142</v>
      </c>
      <c r="E58" s="27"/>
      <c r="F58" s="11">
        <f>SUM(F54:F57)</f>
        <v>0</v>
      </c>
    </row>
    <row r="61" spans="1:7" s="26" customFormat="1" x14ac:dyDescent="0.25">
      <c r="A61" s="21" t="s">
        <v>35</v>
      </c>
      <c r="B61" s="22" t="s">
        <v>39</v>
      </c>
      <c r="C61" s="23"/>
      <c r="D61" s="24"/>
      <c r="E61" s="24"/>
      <c r="F61" s="11"/>
      <c r="G61" s="25"/>
    </row>
    <row r="62" spans="1:7" s="10" customFormat="1" x14ac:dyDescent="0.25">
      <c r="A62" s="7"/>
      <c r="B62" s="8"/>
      <c r="C62" s="47" t="s">
        <v>30</v>
      </c>
      <c r="D62" s="47" t="s">
        <v>31</v>
      </c>
      <c r="E62" s="48" t="s">
        <v>77</v>
      </c>
      <c r="F62" s="51" t="s">
        <v>76</v>
      </c>
      <c r="G62" s="9"/>
    </row>
    <row r="63" spans="1:7" ht="75" x14ac:dyDescent="0.25">
      <c r="A63" s="12" t="s">
        <v>14</v>
      </c>
      <c r="B63" s="13" t="s">
        <v>66</v>
      </c>
      <c r="C63" s="14" t="s">
        <v>4</v>
      </c>
      <c r="D63" s="15">
        <v>1</v>
      </c>
      <c r="E63" s="97"/>
      <c r="F63" s="16">
        <f t="shared" ref="F63:F72" si="1">D63*ROUND(E63,2)</f>
        <v>0</v>
      </c>
    </row>
    <row r="64" spans="1:7" x14ac:dyDescent="0.25">
      <c r="A64" s="12" t="s">
        <v>13</v>
      </c>
      <c r="B64" s="13" t="s">
        <v>38</v>
      </c>
      <c r="C64" s="14" t="s">
        <v>3</v>
      </c>
      <c r="D64" s="17">
        <v>2500</v>
      </c>
      <c r="E64" s="97"/>
      <c r="F64" s="16">
        <f t="shared" si="1"/>
        <v>0</v>
      </c>
    </row>
    <row r="65" spans="1:7" ht="60" x14ac:dyDescent="0.25">
      <c r="A65" s="12" t="s">
        <v>15</v>
      </c>
      <c r="B65" s="13" t="s">
        <v>127</v>
      </c>
      <c r="C65" s="14" t="s">
        <v>1</v>
      </c>
      <c r="D65" s="17">
        <v>34</v>
      </c>
      <c r="E65" s="97"/>
      <c r="F65" s="16">
        <f t="shared" si="1"/>
        <v>0</v>
      </c>
    </row>
    <row r="66" spans="1:7" ht="105" x14ac:dyDescent="0.25">
      <c r="A66" s="12" t="s">
        <v>16</v>
      </c>
      <c r="B66" s="13" t="s">
        <v>121</v>
      </c>
      <c r="C66" s="14" t="s">
        <v>1</v>
      </c>
      <c r="D66" s="15">
        <v>2</v>
      </c>
      <c r="E66" s="97"/>
      <c r="F66" s="16">
        <f t="shared" si="1"/>
        <v>0</v>
      </c>
    </row>
    <row r="67" spans="1:7" ht="105" x14ac:dyDescent="0.25">
      <c r="A67" s="12" t="s">
        <v>17</v>
      </c>
      <c r="B67" s="13" t="s">
        <v>102</v>
      </c>
      <c r="C67" s="14" t="s">
        <v>1</v>
      </c>
      <c r="D67" s="15">
        <v>2</v>
      </c>
      <c r="E67" s="97"/>
      <c r="F67" s="16">
        <f t="shared" si="1"/>
        <v>0</v>
      </c>
    </row>
    <row r="68" spans="1:7" ht="90" x14ac:dyDescent="0.25">
      <c r="A68" s="12" t="s">
        <v>41</v>
      </c>
      <c r="B68" s="13" t="s">
        <v>103</v>
      </c>
      <c r="C68" s="14" t="s">
        <v>1</v>
      </c>
      <c r="D68" s="15">
        <v>2</v>
      </c>
      <c r="E68" s="97"/>
      <c r="F68" s="16">
        <f t="shared" si="1"/>
        <v>0</v>
      </c>
    </row>
    <row r="69" spans="1:7" ht="165" x14ac:dyDescent="0.25">
      <c r="A69" s="12" t="s">
        <v>51</v>
      </c>
      <c r="B69" s="13" t="s">
        <v>125</v>
      </c>
      <c r="C69" s="14" t="s">
        <v>4</v>
      </c>
      <c r="D69" s="15">
        <v>1</v>
      </c>
      <c r="E69" s="97"/>
      <c r="F69" s="16">
        <f t="shared" si="1"/>
        <v>0</v>
      </c>
    </row>
    <row r="70" spans="1:7" ht="60" x14ac:dyDescent="0.25">
      <c r="A70" s="12" t="s">
        <v>64</v>
      </c>
      <c r="B70" s="13" t="s">
        <v>126</v>
      </c>
      <c r="C70" s="14" t="s">
        <v>1</v>
      </c>
      <c r="D70" s="15">
        <v>2</v>
      </c>
      <c r="E70" s="97"/>
      <c r="F70" s="16">
        <f t="shared" si="1"/>
        <v>0</v>
      </c>
    </row>
    <row r="71" spans="1:7" ht="45" x14ac:dyDescent="0.25">
      <c r="A71" s="12" t="s">
        <v>65</v>
      </c>
      <c r="B71" s="13" t="s">
        <v>129</v>
      </c>
      <c r="C71" s="14" t="s">
        <v>50</v>
      </c>
      <c r="D71" s="15">
        <v>9</v>
      </c>
      <c r="E71" s="97"/>
      <c r="F71" s="16">
        <f t="shared" si="1"/>
        <v>0</v>
      </c>
    </row>
    <row r="72" spans="1:7" ht="30" x14ac:dyDescent="0.25">
      <c r="A72" s="12" t="s">
        <v>128</v>
      </c>
      <c r="B72" s="13" t="s">
        <v>5</v>
      </c>
      <c r="C72" s="14" t="s">
        <v>4</v>
      </c>
      <c r="D72" s="15">
        <v>1</v>
      </c>
      <c r="E72" s="97"/>
      <c r="F72" s="16">
        <f t="shared" si="1"/>
        <v>0</v>
      </c>
    </row>
    <row r="73" spans="1:7" x14ac:dyDescent="0.25">
      <c r="B73" s="92" t="s">
        <v>131</v>
      </c>
      <c r="F73" s="11">
        <f>SUM(F63:F72)</f>
        <v>0</v>
      </c>
    </row>
    <row r="75" spans="1:7" s="26" customFormat="1" x14ac:dyDescent="0.25">
      <c r="A75" s="21" t="s">
        <v>36</v>
      </c>
      <c r="B75" s="22" t="s">
        <v>37</v>
      </c>
      <c r="C75" s="23"/>
      <c r="D75" s="24"/>
      <c r="E75" s="24"/>
      <c r="F75" s="11"/>
      <c r="G75" s="25"/>
    </row>
    <row r="76" spans="1:7" s="10" customFormat="1" x14ac:dyDescent="0.25">
      <c r="A76" s="7"/>
      <c r="B76" s="8"/>
      <c r="C76" s="47" t="s">
        <v>30</v>
      </c>
      <c r="D76" s="47" t="s">
        <v>31</v>
      </c>
      <c r="E76" s="48" t="s">
        <v>77</v>
      </c>
      <c r="F76" s="51" t="s">
        <v>76</v>
      </c>
      <c r="G76" s="9"/>
    </row>
    <row r="77" spans="1:7" ht="45" x14ac:dyDescent="0.25">
      <c r="A77" s="12" t="s">
        <v>18</v>
      </c>
      <c r="B77" s="13" t="s">
        <v>6</v>
      </c>
      <c r="C77" s="14" t="s">
        <v>4</v>
      </c>
      <c r="D77" s="15">
        <v>1</v>
      </c>
      <c r="E77" s="96"/>
      <c r="F77" s="16">
        <f t="shared" ref="F77:F95" si="2">D77*ROUND(E77,2)</f>
        <v>0</v>
      </c>
    </row>
    <row r="78" spans="1:7" ht="75" x14ac:dyDescent="0.25">
      <c r="A78" s="12" t="s">
        <v>19</v>
      </c>
      <c r="B78" s="13" t="s">
        <v>7</v>
      </c>
      <c r="C78" s="14" t="s">
        <v>4</v>
      </c>
      <c r="D78" s="15">
        <v>1</v>
      </c>
      <c r="E78" s="96"/>
      <c r="F78" s="16">
        <f t="shared" si="2"/>
        <v>0</v>
      </c>
    </row>
    <row r="79" spans="1:7" ht="45" x14ac:dyDescent="0.25">
      <c r="A79" s="12" t="s">
        <v>20</v>
      </c>
      <c r="B79" s="13" t="s">
        <v>54</v>
      </c>
      <c r="C79" s="14" t="s">
        <v>50</v>
      </c>
      <c r="D79" s="15">
        <v>4</v>
      </c>
      <c r="E79" s="96"/>
      <c r="F79" s="16">
        <f t="shared" si="2"/>
        <v>0</v>
      </c>
    </row>
    <row r="80" spans="1:7" ht="30" x14ac:dyDescent="0.25">
      <c r="A80" s="12" t="s">
        <v>21</v>
      </c>
      <c r="B80" s="13" t="s">
        <v>55</v>
      </c>
      <c r="C80" s="14" t="s">
        <v>3</v>
      </c>
      <c r="D80" s="15">
        <v>1085</v>
      </c>
      <c r="E80" s="96"/>
      <c r="F80" s="16">
        <f t="shared" si="2"/>
        <v>0</v>
      </c>
    </row>
    <row r="81" spans="1:7" x14ac:dyDescent="0.25">
      <c r="A81" s="12" t="s">
        <v>22</v>
      </c>
      <c r="B81" s="13" t="s">
        <v>56</v>
      </c>
      <c r="C81" s="14" t="s">
        <v>3</v>
      </c>
      <c r="D81" s="15">
        <v>310</v>
      </c>
      <c r="E81" s="96"/>
      <c r="F81" s="16">
        <f t="shared" si="2"/>
        <v>0</v>
      </c>
    </row>
    <row r="82" spans="1:7" x14ac:dyDescent="0.25">
      <c r="A82" s="12" t="s">
        <v>23</v>
      </c>
      <c r="B82" s="13" t="s">
        <v>57</v>
      </c>
      <c r="C82" s="14" t="s">
        <v>1</v>
      </c>
      <c r="D82" s="15">
        <v>20</v>
      </c>
      <c r="E82" s="96"/>
      <c r="F82" s="16">
        <f t="shared" si="2"/>
        <v>0</v>
      </c>
    </row>
    <row r="83" spans="1:7" x14ac:dyDescent="0.25">
      <c r="A83" s="12" t="s">
        <v>24</v>
      </c>
      <c r="B83" s="13" t="s">
        <v>143</v>
      </c>
      <c r="C83" s="14" t="s">
        <v>3</v>
      </c>
      <c r="D83" s="15">
        <v>330</v>
      </c>
      <c r="E83" s="96"/>
      <c r="F83" s="16">
        <f t="shared" si="2"/>
        <v>0</v>
      </c>
    </row>
    <row r="84" spans="1:7" ht="30" x14ac:dyDescent="0.25">
      <c r="A84" s="12" t="s">
        <v>25</v>
      </c>
      <c r="B84" s="13" t="s">
        <v>58</v>
      </c>
      <c r="C84" s="14" t="s">
        <v>4</v>
      </c>
      <c r="D84" s="15">
        <v>2</v>
      </c>
      <c r="E84" s="96"/>
      <c r="F84" s="16">
        <f t="shared" si="2"/>
        <v>0</v>
      </c>
    </row>
    <row r="85" spans="1:7" ht="60" x14ac:dyDescent="0.25">
      <c r="A85" s="12" t="s">
        <v>26</v>
      </c>
      <c r="B85" s="13" t="s">
        <v>122</v>
      </c>
      <c r="C85" s="14" t="s">
        <v>3</v>
      </c>
      <c r="D85" s="15">
        <v>57</v>
      </c>
      <c r="E85" s="96"/>
      <c r="F85" s="16">
        <f t="shared" si="2"/>
        <v>0</v>
      </c>
    </row>
    <row r="86" spans="1:7" ht="30" x14ac:dyDescent="0.25">
      <c r="A86" s="12" t="s">
        <v>27</v>
      </c>
      <c r="B86" s="13" t="s">
        <v>59</v>
      </c>
      <c r="C86" s="14" t="s">
        <v>3</v>
      </c>
      <c r="D86" s="15">
        <v>161</v>
      </c>
      <c r="E86" s="96"/>
      <c r="F86" s="16">
        <f t="shared" si="2"/>
        <v>0</v>
      </c>
    </row>
    <row r="87" spans="1:7" ht="75" x14ac:dyDescent="0.25">
      <c r="A87" s="12" t="s">
        <v>28</v>
      </c>
      <c r="B87" s="13" t="s">
        <v>123</v>
      </c>
      <c r="C87" s="14" t="s">
        <v>3</v>
      </c>
      <c r="D87" s="15">
        <v>2500</v>
      </c>
      <c r="E87" s="96"/>
      <c r="F87" s="16">
        <f t="shared" si="2"/>
        <v>0</v>
      </c>
    </row>
    <row r="88" spans="1:7" ht="75" x14ac:dyDescent="0.25">
      <c r="A88" s="12" t="s">
        <v>29</v>
      </c>
      <c r="B88" s="13" t="s">
        <v>60</v>
      </c>
      <c r="C88" s="14" t="s">
        <v>4</v>
      </c>
      <c r="D88" s="15">
        <v>4</v>
      </c>
      <c r="E88" s="96"/>
      <c r="F88" s="16">
        <f t="shared" si="2"/>
        <v>0</v>
      </c>
    </row>
    <row r="89" spans="1:7" ht="60" x14ac:dyDescent="0.25">
      <c r="A89" s="12" t="s">
        <v>135</v>
      </c>
      <c r="B89" s="13" t="s">
        <v>8</v>
      </c>
      <c r="C89" s="14" t="s">
        <v>4</v>
      </c>
      <c r="D89" s="15">
        <v>2</v>
      </c>
      <c r="E89" s="96"/>
      <c r="F89" s="16">
        <f t="shared" si="2"/>
        <v>0</v>
      </c>
    </row>
    <row r="90" spans="1:7" ht="105" x14ac:dyDescent="0.25">
      <c r="A90" s="12" t="s">
        <v>136</v>
      </c>
      <c r="B90" s="13" t="s">
        <v>61</v>
      </c>
      <c r="C90" s="14" t="s">
        <v>4</v>
      </c>
      <c r="D90" s="15">
        <v>2</v>
      </c>
      <c r="E90" s="96"/>
      <c r="F90" s="16">
        <f t="shared" si="2"/>
        <v>0</v>
      </c>
    </row>
    <row r="91" spans="1:7" ht="90" x14ac:dyDescent="0.25">
      <c r="A91" s="12" t="s">
        <v>137</v>
      </c>
      <c r="B91" s="13" t="s">
        <v>133</v>
      </c>
      <c r="C91" s="14" t="s">
        <v>4</v>
      </c>
      <c r="D91" s="15">
        <v>1</v>
      </c>
      <c r="E91" s="96"/>
      <c r="F91" s="16">
        <f t="shared" si="2"/>
        <v>0</v>
      </c>
    </row>
    <row r="92" spans="1:7" ht="105" x14ac:dyDescent="0.25">
      <c r="A92" s="12" t="s">
        <v>138</v>
      </c>
      <c r="B92" s="13" t="s">
        <v>124</v>
      </c>
      <c r="C92" s="14" t="s">
        <v>1</v>
      </c>
      <c r="D92" s="15">
        <v>2</v>
      </c>
      <c r="E92" s="96"/>
      <c r="F92" s="16">
        <f t="shared" si="2"/>
        <v>0</v>
      </c>
    </row>
    <row r="93" spans="1:7" ht="135" x14ac:dyDescent="0.25">
      <c r="A93" s="12" t="s">
        <v>139</v>
      </c>
      <c r="B93" s="13" t="s">
        <v>104</v>
      </c>
      <c r="C93" s="14" t="s">
        <v>3</v>
      </c>
      <c r="D93" s="15">
        <v>2500</v>
      </c>
      <c r="E93" s="96"/>
      <c r="F93" s="16">
        <f t="shared" si="2"/>
        <v>0</v>
      </c>
    </row>
    <row r="94" spans="1:7" ht="30" x14ac:dyDescent="0.25">
      <c r="A94" s="12" t="s">
        <v>140</v>
      </c>
      <c r="B94" s="13" t="s">
        <v>40</v>
      </c>
      <c r="C94" s="14" t="s">
        <v>4</v>
      </c>
      <c r="D94" s="15">
        <v>1</v>
      </c>
      <c r="E94" s="96"/>
      <c r="F94" s="16">
        <f t="shared" si="2"/>
        <v>0</v>
      </c>
    </row>
    <row r="95" spans="1:7" ht="30" x14ac:dyDescent="0.25">
      <c r="A95" s="12" t="s">
        <v>141</v>
      </c>
      <c r="B95" s="13" t="s">
        <v>134</v>
      </c>
      <c r="C95" s="14" t="s">
        <v>4</v>
      </c>
      <c r="D95" s="15">
        <v>1</v>
      </c>
      <c r="E95" s="96"/>
      <c r="F95" s="16">
        <f t="shared" si="2"/>
        <v>0</v>
      </c>
    </row>
    <row r="96" spans="1:7" s="26" customFormat="1" x14ac:dyDescent="0.25">
      <c r="A96" s="42"/>
      <c r="B96" s="28" t="s">
        <v>130</v>
      </c>
      <c r="C96" s="43"/>
      <c r="D96" s="44"/>
      <c r="E96" s="44"/>
      <c r="F96" s="19">
        <f>SUM(F77:F95)</f>
        <v>0</v>
      </c>
      <c r="G96" s="25"/>
    </row>
    <row r="98" spans="1:6" x14ac:dyDescent="0.25">
      <c r="E98" s="109" t="s">
        <v>147</v>
      </c>
      <c r="F98" s="93">
        <f>SUM(F96+F73+F58)</f>
        <v>0</v>
      </c>
    </row>
    <row r="100" spans="1:6" ht="30" x14ac:dyDescent="0.25">
      <c r="A100" s="12" t="s">
        <v>148</v>
      </c>
      <c r="B100" s="13" t="s">
        <v>146</v>
      </c>
      <c r="C100" s="14" t="s">
        <v>2</v>
      </c>
      <c r="D100" s="15">
        <v>10</v>
      </c>
      <c r="E100" s="18">
        <f>D100/100*F98</f>
        <v>0</v>
      </c>
      <c r="F100" s="16">
        <f>0.1*ROUND(E100,2)</f>
        <v>0</v>
      </c>
    </row>
    <row r="102" spans="1:6" x14ac:dyDescent="0.25">
      <c r="E102" s="94" t="s">
        <v>49</v>
      </c>
      <c r="F102" s="95">
        <f>E100+F98</f>
        <v>0</v>
      </c>
    </row>
  </sheetData>
  <sheetProtection algorithmName="SHA-512" hashValue="zYzPxQaaph/z7pIQBQqTufrGSbvTLVeSwjVWTGuyJ4i4T/IKTDJ+6c/sxWdhiQUQXIEM1VK7uCm4Aba/zMV0eA==" saltValue="aA+zyq3gDv8XzIzI0NZYJQ==" spinCount="100000" sheet="1" objects="1" scenarios="1"/>
  <mergeCells count="32">
    <mergeCell ref="B38:F38"/>
    <mergeCell ref="B5:F5"/>
    <mergeCell ref="B15:F15"/>
    <mergeCell ref="B21:F21"/>
    <mergeCell ref="B20:F20"/>
    <mergeCell ref="B35:F35"/>
    <mergeCell ref="B31:F31"/>
    <mergeCell ref="B33:F33"/>
    <mergeCell ref="B32:F32"/>
    <mergeCell ref="B34:F34"/>
    <mergeCell ref="B19:F19"/>
    <mergeCell ref="B24:F24"/>
    <mergeCell ref="B10:F10"/>
    <mergeCell ref="B11:F11"/>
    <mergeCell ref="B12:F12"/>
    <mergeCell ref="B13:F13"/>
    <mergeCell ref="B37:F37"/>
    <mergeCell ref="B30:F30"/>
    <mergeCell ref="B25:F25"/>
    <mergeCell ref="B26:F26"/>
    <mergeCell ref="B28:F28"/>
    <mergeCell ref="B29:F29"/>
    <mergeCell ref="B14:F14"/>
    <mergeCell ref="B16:F16"/>
    <mergeCell ref="B17:F17"/>
    <mergeCell ref="B23:F23"/>
    <mergeCell ref="B27:F27"/>
    <mergeCell ref="B3:G3"/>
    <mergeCell ref="B6:F6"/>
    <mergeCell ref="B7:F7"/>
    <mergeCell ref="B8:F8"/>
    <mergeCell ref="B9:F9"/>
  </mergeCells>
  <pageMargins left="0.70866141732283472" right="0.31496062992125984" top="0.55118110236220474" bottom="0.55118110236220474" header="0.31496062992125984" footer="0.31496062992125984"/>
  <pageSetup paperSize="9" scale="88" fitToHeight="0" orientation="portrait" r:id="rId1"/>
  <headerFooter>
    <oddFooter>&amp;F&amp;RPage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Rekapitulacija</vt:lpstr>
      <vt:lpstr>O-1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Bogomir</dc:creator>
  <cp:lastModifiedBy>Žerjal Mara</cp:lastModifiedBy>
  <cp:lastPrinted>2021-10-01T11:45:17Z</cp:lastPrinted>
  <dcterms:created xsi:type="dcterms:W3CDTF">2018-10-12T14:37:59Z</dcterms:created>
  <dcterms:modified xsi:type="dcterms:W3CDTF">2021-10-01T11:45:37Z</dcterms:modified>
</cp:coreProperties>
</file>