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lukakoper-my.sharepoint.com/personal/matekovica_luka-kp_si/Documents/LUNA Sežana/Objekt LUNA/Asfaltiranje/Povabilo k oddaji ponudbe-GOI/"/>
    </mc:Choice>
  </mc:AlternateContent>
  <xr:revisionPtr revIDLastSave="0" documentId="13_ncr:1_{F69119CE-ED3E-4A64-8DD2-DFA62DAE5B88}" xr6:coauthVersionLast="47" xr6:coauthVersionMax="47" xr10:uidLastSave="{00000000-0000-0000-0000-000000000000}"/>
  <bookViews>
    <workbookView xWindow="-120" yWindow="-120" windowWidth="38640" windowHeight="21240" tabRatio="776" xr2:uid="{00000000-000D-0000-FFFF-FFFF00000000}"/>
  </bookViews>
  <sheets>
    <sheet name="REKAP." sheetId="7" r:id="rId1"/>
    <sheet name="I PREDDELA" sheetId="1" r:id="rId2"/>
    <sheet name="II ZEM.DELA" sheetId="2" r:id="rId3"/>
    <sheet name="III VOZ.KON." sheetId="3" r:id="rId4"/>
    <sheet name="IV. ODVODNJAVANJE" sheetId="14" r:id="rId5"/>
    <sheet name="V. OPREMA" sheetId="12" r:id="rId6"/>
    <sheet name="VI TUJE STORITVE" sheetId="11" r:id="rId7"/>
    <sheet name="VII ELEKTROMONTAŽNA DELA" sheetId="16" r:id="rId8"/>
  </sheets>
  <definedNames>
    <definedName name="_xlnm.Print_Area" localSheetId="1">'I PREDDELA'!$A$1:$H$31</definedName>
    <definedName name="_xlnm.Print_Area" localSheetId="2">'II ZEM.DELA'!$A$1:$H$35</definedName>
    <definedName name="_xlnm.Print_Area" localSheetId="3">'III VOZ.KON.'!$A$1:$H$37</definedName>
    <definedName name="_xlnm.Print_Area" localSheetId="4">'IV. ODVODNJAVANJE'!$A$1:$H$57</definedName>
    <definedName name="_xlnm.Print_Area" localSheetId="0">'REKAP.'!$A$1:$H$42</definedName>
    <definedName name="_xlnm.Print_Area" localSheetId="5">'V. OPREMA'!$A$1:$H$25</definedName>
    <definedName name="_xlnm.Print_Area" localSheetId="6">'VI TUJE STORITVE'!$A$1:$H$19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4" l="1"/>
  <c r="G6" i="14"/>
  <c r="G37" i="3"/>
  <c r="G11" i="3"/>
  <c r="G35" i="2"/>
  <c r="G8" i="2"/>
  <c r="G31" i="1"/>
  <c r="G19" i="11"/>
  <c r="F130" i="16"/>
  <c r="F73" i="16"/>
  <c r="F10" i="16"/>
  <c r="F11" i="16"/>
  <c r="F14" i="16"/>
  <c r="F17" i="16"/>
  <c r="F28" i="16"/>
  <c r="F30" i="16"/>
  <c r="F33" i="16"/>
  <c r="F63" i="16"/>
  <c r="F66" i="16"/>
  <c r="F69" i="16"/>
  <c r="F71" i="16"/>
  <c r="F86" i="16"/>
  <c r="F89" i="16"/>
  <c r="F92" i="16"/>
  <c r="F95" i="16"/>
  <c r="F96" i="16"/>
  <c r="F97" i="16"/>
  <c r="F102" i="16"/>
  <c r="F106" i="16"/>
  <c r="F110" i="16"/>
  <c r="F115" i="16"/>
  <c r="F118" i="16"/>
  <c r="F120" i="16"/>
  <c r="G28" i="2"/>
  <c r="F76" i="16" l="1"/>
  <c r="F127" i="16" s="1"/>
  <c r="F122" i="16"/>
  <c r="F128" i="16" s="1"/>
  <c r="F75" i="16"/>
  <c r="G18" i="2"/>
  <c r="F18" i="7" l="1"/>
  <c r="G23" i="12"/>
  <c r="G21" i="14"/>
  <c r="G11" i="14"/>
  <c r="G18" i="3"/>
  <c r="G16" i="14" l="1"/>
  <c r="G29" i="14"/>
  <c r="G34" i="14"/>
  <c r="G37" i="14"/>
  <c r="G40" i="14"/>
  <c r="G46" i="14"/>
  <c r="G51" i="14"/>
  <c r="G55" i="14"/>
  <c r="G14" i="12"/>
  <c r="G29" i="1"/>
  <c r="G57" i="14" l="1"/>
  <c r="F12" i="7"/>
  <c r="G13" i="11" l="1"/>
  <c r="G30" i="3"/>
  <c r="G10" i="11"/>
  <c r="G17" i="11"/>
  <c r="G7" i="11"/>
  <c r="G18" i="12"/>
  <c r="G10" i="12"/>
  <c r="G25" i="12" s="1"/>
  <c r="G35" i="3"/>
  <c r="G25" i="1"/>
  <c r="G17" i="1"/>
  <c r="F14" i="7" l="1"/>
  <c r="G32" i="2" l="1"/>
  <c r="G21" i="1" l="1"/>
  <c r="G10" i="1" l="1"/>
  <c r="G22" i="2"/>
  <c r="G26" i="3" l="1"/>
  <c r="G22" i="3" l="1"/>
  <c r="G14" i="1" l="1"/>
  <c r="F6" i="7" s="1"/>
  <c r="G14" i="2"/>
  <c r="F10" i="7" l="1"/>
  <c r="F8" i="7"/>
  <c r="F16" i="7" l="1"/>
  <c r="F20" i="7" s="1"/>
  <c r="F22" i="7" s="1"/>
  <c r="F37" i="7" s="1"/>
  <c r="F39" i="7" l="1"/>
</calcChain>
</file>

<file path=xl/sharedStrings.xml><?xml version="1.0" encoding="utf-8"?>
<sst xmlns="http://schemas.openxmlformats.org/spreadsheetml/2006/main" count="354" uniqueCount="222">
  <si>
    <t>m</t>
  </si>
  <si>
    <t>m3</t>
  </si>
  <si>
    <t>m2</t>
  </si>
  <si>
    <t>m1</t>
  </si>
  <si>
    <t>SKUPAJ</t>
  </si>
  <si>
    <t>II.  ZEMELJSKA DELA</t>
  </si>
  <si>
    <t>I.  PREDDELA</t>
  </si>
  <si>
    <t>III.  VOZIŠČNA KONSTRUKCIJA</t>
  </si>
  <si>
    <t>I. PREDDELA</t>
  </si>
  <si>
    <t>I. PREDDELA SKUPAJ:</t>
  </si>
  <si>
    <t xml:space="preserve">II. ZEMELJSKA DELA            </t>
  </si>
  <si>
    <t>II. ZEMELJSKA DELA SKUPAJ:</t>
  </si>
  <si>
    <t>III. VOZIŠČNE KONSTRUKCIJE SKUPAJ:</t>
  </si>
  <si>
    <t>kos</t>
  </si>
  <si>
    <t>29 116</t>
  </si>
  <si>
    <t>€</t>
  </si>
  <si>
    <t>SKUPNA REKAPITULACIJA</t>
  </si>
  <si>
    <t>SKUPAJ:</t>
  </si>
  <si>
    <t xml:space="preserve"> T.2.3.1</t>
  </si>
  <si>
    <t>T.2.3.2</t>
  </si>
  <si>
    <t>11 122</t>
  </si>
  <si>
    <t>11 222</t>
  </si>
  <si>
    <t>12 382</t>
  </si>
  <si>
    <t>21 234</t>
  </si>
  <si>
    <t>22 112</t>
  </si>
  <si>
    <t>Ureditev planuma temeljnih tal vezljive zemljine – 3. kategorije.</t>
  </si>
  <si>
    <t>SKUPAJ z DDV ( 22%)</t>
  </si>
  <si>
    <t>III. VOZIŠČNE KONSTRUKCIJE</t>
  </si>
  <si>
    <t>PREDRAČUN</t>
  </si>
  <si>
    <t>km</t>
  </si>
  <si>
    <t>N</t>
  </si>
  <si>
    <t>VII. TUJE STORITVE SKUPAJ:</t>
  </si>
  <si>
    <t>31 637</t>
  </si>
  <si>
    <t>32 291</t>
  </si>
  <si>
    <t>24 117</t>
  </si>
  <si>
    <t xml:space="preserve"> </t>
  </si>
  <si>
    <t>Šifra</t>
  </si>
  <si>
    <t>Postavka</t>
  </si>
  <si>
    <t>Količina</t>
  </si>
  <si>
    <t>Cena po enoti</t>
  </si>
  <si>
    <t>N-11 324</t>
  </si>
  <si>
    <t>12 231</t>
  </si>
  <si>
    <t>36 411</t>
  </si>
  <si>
    <t>62 121</t>
  </si>
  <si>
    <t>64 435</t>
  </si>
  <si>
    <t>VI. OPREMA CESTE SKUPAJ:</t>
  </si>
  <si>
    <r>
      <t>Izdelava</t>
    </r>
    <r>
      <rPr>
        <b/>
        <sz val="10"/>
        <rFont val="Arial CE"/>
        <charset val="238"/>
      </rPr>
      <t xml:space="preserve"> tankoslojne </t>
    </r>
    <r>
      <rPr>
        <sz val="10"/>
        <rFont val="Arial CE"/>
        <family val="2"/>
        <charset val="238"/>
      </rPr>
      <t xml:space="preserve"> označbe na vozišču z enokomponentno </t>
    </r>
    <r>
      <rPr>
        <b/>
        <sz val="10"/>
        <rFont val="Arial CE"/>
        <charset val="238"/>
      </rPr>
      <t>belo barvo</t>
    </r>
    <r>
      <rPr>
        <sz val="10"/>
        <rFont val="Arial CE"/>
        <family val="2"/>
        <charset val="238"/>
      </rPr>
      <t>, vključno 250 g/m2 posipa s steklenimi kroglicami, strojno, debelina plasti suhe snovi 250µm, širina črte 10 cm (</t>
    </r>
    <r>
      <rPr>
        <i/>
        <sz val="10"/>
        <rFont val="Arial CE"/>
        <charset val="238"/>
      </rPr>
      <t>zaris parkirnih površin</t>
    </r>
    <r>
      <rPr>
        <sz val="10"/>
        <rFont val="Arial CE"/>
        <family val="2"/>
        <charset val="238"/>
      </rPr>
      <t>).</t>
    </r>
  </si>
  <si>
    <t>79 311</t>
  </si>
  <si>
    <t>Projektantski nadzor v času gradnje.</t>
  </si>
  <si>
    <t>ur</t>
  </si>
  <si>
    <t>79 351</t>
  </si>
  <si>
    <t>Geotehnični nadzor.</t>
  </si>
  <si>
    <t>79 514</t>
  </si>
  <si>
    <t>31 132</t>
  </si>
  <si>
    <t xml:space="preserve">V. OPREMA </t>
  </si>
  <si>
    <t>VI. TUJE STORITVE</t>
  </si>
  <si>
    <t>32 561</t>
  </si>
  <si>
    <t>Pobrizg podlage s bitumensko emulzijo  0,4 kg/m2 (pred vgradnjo obrabno zaporne plasti).</t>
  </si>
  <si>
    <t xml:space="preserve">V. OPREMA CESTE </t>
  </si>
  <si>
    <t>VI. TUJE STORITVE:</t>
  </si>
  <si>
    <t>12 391-2</t>
  </si>
  <si>
    <r>
      <t>Izdelav</t>
    </r>
    <r>
      <rPr>
        <sz val="10"/>
        <rFont val="Arial CE"/>
        <charset val="238"/>
      </rPr>
      <t xml:space="preserve">a obrabne in zaporne plasti </t>
    </r>
    <r>
      <rPr>
        <sz val="10"/>
        <rFont val="Arial CE"/>
        <family val="2"/>
        <charset val="238"/>
      </rPr>
      <t>bitumenizirane zmesi AC 11 surf Pmb 45/80-65  A2 Z3 , v debelini  4   cm</t>
    </r>
  </si>
  <si>
    <t xml:space="preserve">Izdelava nosilne plasti bitumenizirane zmesi AC 32 base Pmb 45/80-65 A2 Z4 v debelini  8 cm. </t>
  </si>
  <si>
    <t>IV. ODVODNJAVANJE IN KANALIZACIJA SKUPAJ:</t>
  </si>
  <si>
    <t>45 211</t>
  </si>
  <si>
    <t>Dobava in vgraditev pokrova iz duktilne litine, z nosilnostjo 400 kN, krožnega prereza s premerom 600 mm, skupaj z betonskim okvirjem, (jaški).</t>
  </si>
  <si>
    <t>44 972</t>
  </si>
  <si>
    <t>N- 44 849</t>
  </si>
  <si>
    <t>Preskus tesnosti jaška premera 60 do 80 cm.</t>
  </si>
  <si>
    <t>44 798</t>
  </si>
  <si>
    <t>Preskus tesnosti jaška premera do 50 cm (peskolov).</t>
  </si>
  <si>
    <t>44 797</t>
  </si>
  <si>
    <t>Izdelava jaška iz cementnega betona krožnega prereza, s premerom 80 cm, globokega do 1,0 (jaški).</t>
  </si>
  <si>
    <t>44 161</t>
  </si>
  <si>
    <t>Izdelava jaška iz cementnega betona krožnega prereza, s premerom 50 cm, globine 1,0 do 1,5 m (požiralniki).</t>
  </si>
  <si>
    <t>44 132</t>
  </si>
  <si>
    <t>Preskus tesnosti cevi premera 21 do 50 cm.</t>
  </si>
  <si>
    <t>43 831</t>
  </si>
  <si>
    <t>Izdelava kanalizacije iz cevi iz plastičnih mas PVC, vgrajenih na podložno plast iz cementnega betona premera 25 cm, v globini do 1,0 m, polno obbetonirana.</t>
  </si>
  <si>
    <t>43 233</t>
  </si>
  <si>
    <t>IV. ODVODNJAVANJE IN KANALIZACIJA</t>
  </si>
  <si>
    <t>IV. ODVODNJAVANJE</t>
  </si>
  <si>
    <r>
      <t xml:space="preserve">Dobava in vgraditev </t>
    </r>
    <r>
      <rPr>
        <b/>
        <sz val="10"/>
        <rFont val="Arial CE"/>
        <charset val="238"/>
      </rPr>
      <t xml:space="preserve"> rešetke</t>
    </r>
    <r>
      <rPr>
        <sz val="10"/>
        <rFont val="Arial CE"/>
        <family val="2"/>
        <charset val="238"/>
      </rPr>
      <t xml:space="preserve"> iz duktilne litine z nosilnostjo 250 kN, s prerezom 600/600 mm, rešetka in pokrov na tečajih, z nastavljivo višino od 10 do 15 cm (požiralmiki).</t>
    </r>
  </si>
  <si>
    <t>Obnovitev in zavarovanje zakoličbe osi.</t>
  </si>
  <si>
    <t>Postavitev in zavarovanje prečnih profilov ostalo v ravninskem terenu.</t>
  </si>
  <si>
    <t>Zakoličba karakterističnih točk.  ( cca 30 točk)</t>
  </si>
  <si>
    <t>Rezanje asfaltne plasti s talno diamantno žago, debeline do 15 cm.</t>
  </si>
  <si>
    <t>Demontaža panelne žične ograje, vključno s stebrički z odvozom na začasno deponijo (za ponovno postavitev).</t>
  </si>
  <si>
    <t>Izdelava kanalizacije iz cevi iz plastičnih mas PVC, vgrajenih na podložno plast iz cementnega betona premera 20 cm, v globini do 1,0 m, polno obbetonirana.</t>
  </si>
  <si>
    <t>Izdelava kanalizacije iz cevi iz plastičnih mas PVC, vgrajenih na podložno plast iz cementnega betona premera 30 cm, v globini do 1,0 m, polno obbetonirana.</t>
  </si>
  <si>
    <t>Izdelava kanalizacije iz betonskih polovično preforiranih cevi , vgrajenih na podložno plast iz tampona premera 50 cm, v globini do 1,5 m, polno obbetonirana.</t>
  </si>
  <si>
    <t>Dobava in vgraditev ponikovalnice iz prerforirane betonske cevi  premera 120 cm globine  3 m.</t>
  </si>
  <si>
    <t xml:space="preserve">kos </t>
  </si>
  <si>
    <t>Ureditev gradbišča in organizacija gradbišča</t>
  </si>
  <si>
    <t>EUR</t>
  </si>
  <si>
    <t>%</t>
  </si>
  <si>
    <t>SKUPAJ brez DDV</t>
  </si>
  <si>
    <t>Gradbena dela</t>
  </si>
  <si>
    <t>Elektroinstalacijska dela</t>
  </si>
  <si>
    <t>R E K A P I T U L A C I J A:</t>
  </si>
  <si>
    <t>kom</t>
  </si>
  <si>
    <t>Izdelava geodetskega posnetka in izdelava izvršilne dokumentacije za potrebe podzemnega katastra</t>
  </si>
  <si>
    <t>7</t>
  </si>
  <si>
    <t>komplet</t>
  </si>
  <si>
    <t>Izdelava preboja v steni obstoječega kabelskega jaška, vgradnja prehodnih cevi kab.kanalizacije z obetoniranjem, fina obdelava notranjosti jaška</t>
  </si>
  <si>
    <t>9</t>
  </si>
  <si>
    <t>1400 x 600 x 1200 mm</t>
  </si>
  <si>
    <t>Temelj je dimenzij</t>
  </si>
  <si>
    <t>8</t>
  </si>
  <si>
    <t>kabelski jašek fi 0,8m × 0,9m</t>
  </si>
  <si>
    <t>Izkop gradbene jame dimenzij 1x1x1m, v zemlji III/IV.kat, izdelava osnovne betonske plošče debeline 10 cm, dobava betonske cevi premera 60 cm, delno obetoniranje in zasutje z izkopanim materialom, dobava lahkega LTŽ pokrova, nosilnosti 12,5kN, z napisom Elektro in sicer naslednjih dimenzij</t>
  </si>
  <si>
    <t>Izdelava kabelskih jaškov v pločniku ob temelju kandelaberske svetilke:</t>
  </si>
  <si>
    <t>kabelski jašek fi 0,6m × 0,9m</t>
  </si>
  <si>
    <t>Izkop gradbene jame dimenzij 0,8x0,8x1m, v zemlji III/IV.kat, izdelava osnovne betonske plošče debeline 10 cm, dobava betonske cevi premera 60 cm, delno obetoniranje in zasutje z izkopanim materialom, dobava lahkega LTŽ pokrova, nosilnosti 12,5kN, z napisom "Javna razsvetljava in sicer naslednjih dimenzij</t>
  </si>
  <si>
    <t>6</t>
  </si>
  <si>
    <t>Izkop gradbene jame dimenzij  (1,2×1,2×1,2 m), niveliranje dna jame, izdelava opaža, dobava in vgradnja betona C16/20, Fe armature,  vgradnja sidrnih vijakov s sidrno ploščo po šabloni (pridobi od izvajalca elektromontažnih del), dobava in vgraditev 2(3) × stigmaflex cevi 48 mm, zasutje preostale gradbene jame, odvoz odvečnega materiala in ureditev terena. Dela se izvajajo v zemljišču IV.kategorije in v sodelovanju z izvajalcem javne razsvetljave. Izdelati statični izračun in natančno dimenzionirati temelj.</t>
  </si>
  <si>
    <t>5</t>
  </si>
  <si>
    <t>PEHD 2x50mm (za potrebe video nadzora)</t>
  </si>
  <si>
    <t>stigmaflexs fi 63mm (v temelju kandelabra)</t>
  </si>
  <si>
    <t>stigmaflex fi 110 mm</t>
  </si>
  <si>
    <t>Dobava stigmaflex cevi in polaganje kot kabelska kanalizacija v že izkopani jarek:</t>
  </si>
  <si>
    <t>4</t>
  </si>
  <si>
    <t>ocenjeno</t>
  </si>
  <si>
    <t>Stroški zakoličbe ostalih podzemnih komunalnih vodov  -  predvideno</t>
  </si>
  <si>
    <t>2</t>
  </si>
  <si>
    <t>Trasiranje nove trase kabelske kanalizacije z označevanjem</t>
  </si>
  <si>
    <t>cena</t>
  </si>
  <si>
    <t xml:space="preserve">cena / EM </t>
  </si>
  <si>
    <t>EM</t>
  </si>
  <si>
    <t>naziv elementa</t>
  </si>
  <si>
    <t>poz.</t>
  </si>
  <si>
    <t>Za vse postavke velja. Da je v ceni upoštevana dobava, usklajevanje z naročnikom in  ostalimi izvajalci, montaža in montažni material. Gradbena dela v območju trapeznega prehoda za pešce so zajeta v gradbenem delu</t>
  </si>
  <si>
    <t>OPOMBA:</t>
  </si>
  <si>
    <t xml:space="preserve">Gradbena dela </t>
  </si>
  <si>
    <t>3.10.2</t>
  </si>
  <si>
    <t>Transportni in ostali splošni stroški (ocenjeno 3%)</t>
  </si>
  <si>
    <t>12</t>
  </si>
  <si>
    <t>Drobni in ostali material izven popisa po predhodni specifikaciji izvajalca del in potrditvi investitroja - obračun po dejanskih stroških - ocenjeno 2%</t>
  </si>
  <si>
    <t>11</t>
  </si>
  <si>
    <t>10</t>
  </si>
  <si>
    <t>Izdelava vseh potrebnih električnih meritev in preizkusov z izdelavo pisnih poročil</t>
  </si>
  <si>
    <t>Priklop novega izvoda v NN ogrodje TP ADRIA, komplet z vsem materialom in delom</t>
  </si>
  <si>
    <t>to polje je trenutno nezasedeno in je pripravljeno za potrebe TK razvoda</t>
  </si>
  <si>
    <t>POLJE 2 - TK razvod(širine 400 mm):</t>
  </si>
  <si>
    <t>tesnjenje kabelskih uvodov v razdelilnik</t>
  </si>
  <si>
    <t>drobni, spojni in vezni material</t>
  </si>
  <si>
    <t>vrstne sponke razne</t>
  </si>
  <si>
    <t>1 kom servisna vtičnica za montažo na montažno
          letev</t>
  </si>
  <si>
    <t>1 kom svetilka 1x18w, IP 56</t>
  </si>
  <si>
    <t>1 kom grelni upor 100W</t>
  </si>
  <si>
    <t>1 kom termostat 0-40st</t>
  </si>
  <si>
    <t>2 m Cu zbiralke 30x5mm</t>
  </si>
  <si>
    <t>3 kom nosilec zbiralk 60mm sistem, 3.p</t>
  </si>
  <si>
    <t>3 kom varovalčni ločilnik NV 00, 160A, 3.p, montaža
           na zbiralnični sistem 60mm, komplet z var.
           Vložki</t>
  </si>
  <si>
    <t>4 kom instalacijski odklopniki 3.p/ razni, 10kA, 
           C karakteristika</t>
  </si>
  <si>
    <t>6 kom instalacijski odklopniki 1.p/ razni, 10kA, 
           C karakteristika</t>
  </si>
  <si>
    <t>1 kom krmilna ura zun.razsvetljave tip ASTRCLOCK 2
           ETI Izlake</t>
  </si>
  <si>
    <t>2 kom kontaktor 16A</t>
  </si>
  <si>
    <t>2 kom krmilno stikalo 1-0-2 stikalo 16A, 1.p, vgradno</t>
  </si>
  <si>
    <t>drobni spojni in vezni material</t>
  </si>
  <si>
    <t>nosilec kabelskih končnikov</t>
  </si>
  <si>
    <t>12 kom izolatorski nosilci Cu zbiralk</t>
  </si>
  <si>
    <t>4 m Cu zbiralke 30x5 mm</t>
  </si>
  <si>
    <t>3 kom prenapetostni odvodniki tipa PROTEC 2B
          0,5kV/100kA</t>
  </si>
  <si>
    <t>1 kom varovalčni ločilnik tipa EFEN 160, tripolni
          komplet z ustreznimi varovalčnimi vložki</t>
  </si>
  <si>
    <t>1 kom glavno stikalo 1-0, 3.p, 250A, montaža na zbiral-
             nični sistem 60mm, upoštevati ustrezen
             adapter</t>
  </si>
  <si>
    <t>POLJE 1 - razdelilno polje (širine 700 mm):</t>
  </si>
  <si>
    <t>razdelilni stikalni blok se izdela kot prostostoječa omara iz nerjavne pločevine dimenzij 1100×1270×400mm. Omara je razdeljena v dve polji, vsako zaprto z enokrilnimi vrati opremljenimi s ključavnico upravljalca . Omara se pritrdi s protiokvirjem na novopredvideni votli betonski temelj. Izdelati tudi ustrezen protiokvir za pritrditev in ga predati izdelovalcu temelja.V omari je vgrajena naslednja oprema:</t>
  </si>
  <si>
    <t>Razdelilni stikalni blok RLU:</t>
  </si>
  <si>
    <t>Izdelava ozemljitvenih spojev na posameznem kandelabru, omaricah in ozemljitev prenapetostne zaščite s pomočjo vijačnega spoja, (1,5m valjanec 25x4mm, 1 kom križna sponka) komplet z vsem potrebnim materialom</t>
  </si>
  <si>
    <t>Dobava in polaganje ozemljitvenega valjanca Fe-ZN 20x4 mm, v že izkopan rov kabelske kanalizacije in sicer 20 cm nad temenom zgornje cevi kabelske kanalizacije</t>
  </si>
  <si>
    <t xml:space="preserve"> drobni in ostali montažni material</t>
  </si>
  <si>
    <t xml:space="preserve"> ožičenje kandelabra z vodnikom tipa NYY-y 
3x2,5 mm2, v dolžini 10 m</t>
  </si>
  <si>
    <t>nastavitev parametrov svetilke</t>
  </si>
  <si>
    <t xml:space="preserve">              prenapetostna zaščita 4kV, ravno
              steklo, nagib 0°, komplet s priključnim
              kablom in priključitvijo
              </t>
  </si>
  <si>
    <t xml:space="preserve">1 kom   LED svetilko 106W, 3000 K, 12240 lm,
             reflektorska asimetrična, za zunanjo
             montažo, odgovarja tip 1723 Cripto big 
             - asymmetric FS 3000K CRI 80 106W 
             CLD Graphite, proizvodnje Disano
              </t>
  </si>
  <si>
    <t xml:space="preserve"> 1 kom tipska varovalno - spončna letev z 
            vgrajenimi 1 kom cevnih varovalk 6A
            kompaktne izvedbe tipska</t>
  </si>
  <si>
    <t>Za kandelaber se mora izdelati in dobaviti sidrna plošča, ki se jo preda gradbenemu izvajalcu za vgradnjo v temelj. Kandelaber mora biti usklajen s SIST EN 40, izvedena antikorozijska zaščita pa s SIST EN 1461.  Izvajalec pridobi ateste od proizvajalca.
Na oziroma v kandelaber se vgradi</t>
  </si>
  <si>
    <t xml:space="preserve">Dobava in montaža ravni  kovinski vroče cinkani kandelaber  višine h = 10 m, prirejen za prirobmično montažo.  Kandelaber mora zpolnjevati zahteve za III. vetrovna cona (30 m/s), montaža na že pripravljen temelj,  ob vznožju opremljenega z odprtino s pokrovom za montažo varovalno - spončne letve, na vrhu pripravljen za natično montažo svetilke na trn fi 60mm.  Izdelava nosilca reflektorja za montažo na kandelaber uupoštevitu dejansko dobavljen reflektor. Na kandelabru morata biti vijaka za vidno izvedbo ozemljitve.  </t>
  </si>
  <si>
    <t>Dobava in montaža kandelaberske svetilke  tip K1 in sicer:</t>
  </si>
  <si>
    <t>4×150 mm2, Al</t>
  </si>
  <si>
    <t>Izdelava kabelskih glav v tehniki povijanja (Raychem), komplet z vsem potrebnim materialom vključno z ustreznimi kabelskimi čevlji in priklopom in sicer na kablih:</t>
  </si>
  <si>
    <t>3</t>
  </si>
  <si>
    <t xml:space="preserve">4×150 mm2 </t>
  </si>
  <si>
    <t>Dobava in polaganje kabelskih vodnikov tipa NYY-J-A v kabelsko kanalizacijo in sicer</t>
  </si>
  <si>
    <t xml:space="preserve">5×4 mm2 </t>
  </si>
  <si>
    <t xml:space="preserve">5×6 mm2 </t>
  </si>
  <si>
    <t>Dobava in polaganje kabelskih vodnikov tipa NYY-J v kabelsko kanalizacijo in sicer</t>
  </si>
  <si>
    <t>1</t>
  </si>
  <si>
    <t>vrednost postavke</t>
  </si>
  <si>
    <t>cena / enota</t>
  </si>
  <si>
    <t>enota</t>
  </si>
  <si>
    <t>opis postavke</t>
  </si>
  <si>
    <t>Za vse postavke velja. Da je v ceni upoštevana dobava, usklajevanje z naročnikom in  ostalimi izvajalci, montaža in montažni material. Pred nabavo svetil se mora pridobiti soglasje upravljalca.</t>
  </si>
  <si>
    <t xml:space="preserve">Elektromontažna dela </t>
  </si>
  <si>
    <t>3.10.1</t>
  </si>
  <si>
    <t>POPIS MATERIALA IN DEL - zunanja ureditev asfaltnega platoja LUNA - ADRIA terminali Sežana</t>
  </si>
  <si>
    <t>Vgrajevanje nasipov iz zrnate zemljine - 3. kategorije, pridobljene z izkopom grede, tampona</t>
  </si>
  <si>
    <t xml:space="preserve">Široki izkopi zrnate kamnine - 3. kategorije (greda in tamponski drobljenec) strojno z nakladanjem </t>
  </si>
  <si>
    <t>Izkop vezljive zemljine/zrnate kamnine – 3. kategorije za temelje, kanalske rove, prepuste, jaške in drenaže, širine do 1,0 m in globine do  1,5 m – strojno, vključno s planiranjem dna.</t>
  </si>
  <si>
    <t xml:space="preserve">Izdelava bankine, utrjene z drobljencem, (vgradnja izkopanega materiala), široke do 1.00 m
</t>
  </si>
  <si>
    <t>Izdelava projektne dokumentacije za projekt izvedenih del (PID) in projekt obratovanja in vzdrževanja (POV)</t>
  </si>
  <si>
    <t>VIII. NEPREDVIDENA DELA (5% ocena)</t>
  </si>
  <si>
    <t>VII. ELEKTROMONTAŽNA DELA</t>
  </si>
  <si>
    <t>Izdelava nevezane nosilne plasti enakomerno zrnatega drobljenca iz kamnine z dobavo, razstiranjem, planiranjem, do točnosti +/- 1,0 cm, ter kompimiranje do EV2=120 Mn/m2, zrnavosti 0/32 mm; v debelini do 15 cm (dobava iz kamnoloma)</t>
  </si>
  <si>
    <t>Izdelava nevezane nosilne plasti enakomerno zrnatega drobljenca iz kamnine z dobavo, razstiranjem, planiranjem, do točnosti +/- 1,0 cm, ter kompimiranje do EV2=120 Mn/m2, zrnavosti 0/32 mm; v debelini do 15 cm (vgradnja izkopanega materiala)</t>
  </si>
  <si>
    <t>24 212</t>
  </si>
  <si>
    <r>
      <t>Zasipanje z vezljivo zemljino - 3.kategorije, strojno, (</t>
    </r>
    <r>
      <rPr>
        <i/>
        <sz val="10"/>
        <rFont val="Arial CE"/>
        <charset val="238"/>
      </rPr>
      <t>z izkopanim materialom, jarki po vgradnji gramoza nad obbetonirano kanalizacijo, v slojih s sprotnim nabijanjem oz. utrditvijo</t>
    </r>
    <r>
      <rPr>
        <sz val="10"/>
        <rFont val="Arial CE"/>
        <family val="2"/>
        <charset val="238"/>
      </rPr>
      <t>).</t>
    </r>
  </si>
  <si>
    <t xml:space="preserve">izdelava votlega betonskega temelja za namestitev prostostoječih omaric:
Izdelava opažnega načrta in določitev armature, Izkop gradbene jame, izdelava opaža, dobava in vgradnja Fe armature, dobava in vgradnja ustrezne betonske mašanica, dobava in vgradnja montažnega protiokvirja za pritrditev omaric, razopažanje, zasutje preostale gradbene jame z izkopanim materialom, ureditev okolice v prejšnje stanje
</t>
  </si>
  <si>
    <t>3.10</t>
  </si>
  <si>
    <r>
      <t>Izkop jarka 0,4x 0,9m (za kabelsko kanalizacijo do kapacitete 2x2 st 110mm), v zemlji III/IV.kat, niveliranje dna jarka, izdelava posteljice z dobavo in vgradnjo peska granulacije 3-7mm, polaganje PVC cevi, obbetomiranje cevi, zasutje s peskom granulacije 3-7mm do višine 10 cm nad temenom cevi (dobava in vgradnja cca 0,2 m</t>
    </r>
    <r>
      <rPr>
        <vertAlign val="superscript"/>
        <sz val="10"/>
        <rFont val="Arial"/>
        <family val="2"/>
        <charset val="238"/>
      </rPr>
      <t>3</t>
    </r>
    <r>
      <rPr>
        <sz val="10"/>
        <rFont val="Arial"/>
        <family val="2"/>
        <charset val="238"/>
      </rPr>
      <t>/m), zasip z izkopanim materialom vplasteh po 20cm z utrjevanjem, polaganje ozemljitvenega valjanca (glej postavko pri elektromontažnih delih, dobava in polaganje plastičnega opozorilnega traku "POZOR ELEKTROENERGETSKI KABEL",  in ureditev terena</t>
    </r>
  </si>
  <si>
    <r>
      <t xml:space="preserve">Tipski temelj  svetilke javne razsvetljave, (za svetilko h=10,0m enoločni kandelaber s previsom), betonski blok iz betona C16/20 dimenzij0,8×0,8×1,0m, (za </t>
    </r>
    <r>
      <rPr>
        <sz val="10"/>
        <rFont val="Symbol"/>
        <family val="1"/>
        <charset val="2"/>
      </rPr>
      <t>d</t>
    </r>
    <r>
      <rPr>
        <vertAlign val="subscript"/>
        <sz val="10"/>
        <rFont val="Arial"/>
        <family val="2"/>
        <charset val="238"/>
      </rPr>
      <t>dop</t>
    </r>
    <r>
      <rPr>
        <sz val="10"/>
        <rFont val="Arial"/>
        <family val="2"/>
        <charset val="238"/>
      </rPr>
      <t xml:space="preserve"> = 2,0 kp/cm</t>
    </r>
    <r>
      <rPr>
        <vertAlign val="superscript"/>
        <sz val="10"/>
        <rFont val="Arial"/>
        <family val="2"/>
        <charset val="238"/>
      </rPr>
      <t>2</t>
    </r>
    <r>
      <rPr>
        <sz val="10"/>
        <rFont val="Arial"/>
        <family val="2"/>
        <charset val="238"/>
      </rPr>
      <t>, za drugačno nosilnost tal prilagoditi dimenzije. Proizvajalec temelja izdela statični izračun in določi potrebno armaturo:</t>
    </r>
  </si>
  <si>
    <t>Izdelava vse potrebne dokumentacije PID, DZO, … za pridobitev uporabnega dovoljenja (certifikate in vso potrebno dokumentacijo za predajo v vzdrževanje (certifikati, garancijski listi, itd.)).</t>
  </si>
  <si>
    <t>Porušitev in odstranitev robnika iz cementnega betona (15/25 cm), vključno s prevozom in deponiranjem na uradno deponijo, plačilo taks in pristojbin.</t>
  </si>
  <si>
    <r>
      <t>Prevoz odkopnega kamnitega materiala na uradno deponijo , vključno s plačilom taks (</t>
    </r>
    <r>
      <rPr>
        <i/>
        <sz val="10"/>
        <rFont val="Arial CE"/>
        <charset val="238"/>
      </rPr>
      <t>raščeno stanje</t>
    </r>
    <r>
      <rPr>
        <sz val="10"/>
        <rFont val="Arial CE"/>
        <family val="2"/>
        <charset val="238"/>
      </rPr>
      <t>).</t>
    </r>
  </si>
  <si>
    <t>Ponovna vgraditev predhodno deponirane panelne žičnate ograje, vključno z vsemi elementi</t>
  </si>
  <si>
    <t>Dobava in vgraditev nove panelne žičnate ograje, vključno  z vsemi elementi</t>
  </si>
  <si>
    <t>Dobava in  vgraditev enokrilnih drsnih vrat iz panelne žičnate ograje na daljinsko upravljanje z elektro pogonom, vključno z vsemi elementi, priklopi, zagonom in daljinci (6 kom)</t>
  </si>
  <si>
    <t>vrednost</t>
  </si>
  <si>
    <t>cena po enoti</t>
  </si>
  <si>
    <t>Vrednost</t>
  </si>
  <si>
    <t>količina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</si>
</sst>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SIT&quot;_-;\-* #,##0.00\ &quot;SIT&quot;_-;_-* &quot;-&quot;??\ &quot;SIT&quot;_-;_-@_-"/>
    <numFmt numFmtId="165" formatCode="0.0"/>
  </numFmts>
  <fonts count="37" x14ac:knownFonts="1">
    <font>
      <sz val="10"/>
      <name val="Arial"/>
      <charset val="238"/>
    </font>
    <font>
      <sz val="10"/>
      <name val="Arial"/>
      <family val="2"/>
      <charset val="238"/>
    </font>
    <font>
      <sz val="10"/>
      <name val="Arial CE"/>
      <family val="2"/>
      <charset val="238"/>
    </font>
    <font>
      <b/>
      <sz val="10"/>
      <name val="Arial CE"/>
      <family val="2"/>
      <charset val="238"/>
    </font>
    <font>
      <sz val="12"/>
      <name val="Arial CE"/>
      <family val="2"/>
      <charset val="238"/>
    </font>
    <font>
      <b/>
      <sz val="14"/>
      <name val="Arial CE"/>
      <family val="2"/>
      <charset val="238"/>
    </font>
    <font>
      <b/>
      <sz val="12"/>
      <name val="Arial CE"/>
      <family val="2"/>
      <charset val="238"/>
    </font>
    <font>
      <b/>
      <u/>
      <sz val="12"/>
      <name val="Arial CE"/>
      <family val="2"/>
      <charset val="238"/>
    </font>
    <font>
      <b/>
      <sz val="12"/>
      <name val="Arial"/>
      <family val="2"/>
      <charset val="238"/>
    </font>
    <font>
      <sz val="10"/>
      <name val="Arial"/>
      <family val="2"/>
    </font>
    <font>
      <b/>
      <sz val="16"/>
      <name val="Arial CE"/>
      <family val="2"/>
      <charset val="238"/>
    </font>
    <font>
      <b/>
      <sz val="16"/>
      <name val="Arial"/>
      <family val="2"/>
      <charset val="238"/>
    </font>
    <font>
      <b/>
      <sz val="16"/>
      <name val="Arial CE"/>
      <charset val="238"/>
    </font>
    <font>
      <sz val="10"/>
      <color theme="3" tint="0.39997558519241921"/>
      <name val="Arial CE"/>
      <family val="2"/>
      <charset val="238"/>
    </font>
    <font>
      <b/>
      <sz val="12"/>
      <name val="Arial CE"/>
      <charset val="238"/>
    </font>
    <font>
      <b/>
      <sz val="14"/>
      <name val="Arial"/>
      <family val="2"/>
      <charset val="238"/>
    </font>
    <font>
      <sz val="10"/>
      <name val="Arial CE"/>
      <charset val="238"/>
    </font>
    <font>
      <i/>
      <sz val="10"/>
      <name val="Arial CE"/>
      <charset val="238"/>
    </font>
    <font>
      <sz val="10"/>
      <name val="Arial"/>
      <family val="2"/>
      <charset val="238"/>
    </font>
    <font>
      <sz val="9"/>
      <name val="Arial CE"/>
      <charset val="238"/>
    </font>
    <font>
      <sz val="12"/>
      <color rgb="FF00B050"/>
      <name val="Arial CE"/>
      <family val="2"/>
      <charset val="238"/>
    </font>
    <font>
      <sz val="10"/>
      <color rgb="FF00B050"/>
      <name val="Arial CE"/>
      <family val="2"/>
      <charset val="238"/>
    </font>
    <font>
      <b/>
      <sz val="10"/>
      <name val="Arial CE"/>
      <charset val="238"/>
    </font>
    <font>
      <b/>
      <sz val="12"/>
      <color rgb="FF00B050"/>
      <name val="Arial CE"/>
      <family val="2"/>
      <charset val="238"/>
    </font>
    <font>
      <sz val="10"/>
      <name val="Arial CE"/>
      <family val="2"/>
    </font>
    <font>
      <b/>
      <u val="double"/>
      <sz val="12"/>
      <name val="Arial"/>
      <family val="2"/>
      <charset val="238"/>
    </font>
    <font>
      <b/>
      <sz val="10"/>
      <name val="Arial"/>
      <family val="2"/>
      <charset val="238"/>
    </font>
    <font>
      <sz val="11"/>
      <name val="Arial"/>
      <family val="2"/>
      <charset val="238"/>
    </font>
    <font>
      <b/>
      <sz val="11"/>
      <name val="Arial"/>
      <family val="2"/>
      <charset val="238"/>
    </font>
    <font>
      <sz val="10"/>
      <name val="Symbol"/>
      <family val="1"/>
      <charset val="2"/>
    </font>
    <font>
      <vertAlign val="subscript"/>
      <sz val="10"/>
      <name val="Arial"/>
      <family val="2"/>
      <charset val="238"/>
    </font>
    <font>
      <vertAlign val="superscript"/>
      <sz val="10"/>
      <name val="Arial"/>
      <family val="2"/>
      <charset val="238"/>
    </font>
    <font>
      <sz val="11"/>
      <color theme="1"/>
      <name val="Arial"/>
      <family val="2"/>
    </font>
    <font>
      <sz val="10"/>
      <color indexed="8"/>
      <name val="Arial"/>
      <family val="2"/>
      <charset val="238"/>
    </font>
    <font>
      <sz val="10"/>
      <color indexed="12"/>
      <name val="Arial"/>
      <family val="2"/>
      <charset val="238"/>
    </font>
    <font>
      <sz val="10"/>
      <color theme="1"/>
      <name val="Arial"/>
      <family val="2"/>
    </font>
    <font>
      <sz val="12"/>
      <name val="Arial"/>
      <family val="2"/>
      <charset val="238"/>
    </font>
  </fonts>
  <fills count="6">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s>
  <borders count="6">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s>
  <cellStyleXfs count="5">
    <xf numFmtId="0" fontId="0" fillId="0" borderId="0"/>
    <xf numFmtId="0" fontId="18" fillId="0" borderId="0" applyFill="0" applyBorder="0"/>
    <xf numFmtId="0" fontId="18" fillId="0" borderId="0"/>
    <xf numFmtId="164" fontId="18" fillId="0" borderId="0" applyFont="0" applyFill="0" applyBorder="0" applyAlignment="0" applyProtection="0"/>
    <xf numFmtId="0" fontId="1" fillId="0" borderId="0"/>
  </cellStyleXfs>
  <cellXfs count="246">
    <xf numFmtId="0" fontId="0" fillId="0" borderId="0" xfId="0"/>
    <xf numFmtId="0" fontId="3" fillId="0" borderId="0" xfId="0" applyFont="1" applyAlignment="1">
      <alignment horizontal="left"/>
    </xf>
    <xf numFmtId="0" fontId="2" fillId="0" borderId="0" xfId="0" applyFont="1"/>
    <xf numFmtId="0" fontId="3" fillId="0" borderId="0" xfId="0" quotePrefix="1" applyFont="1" applyAlignment="1">
      <alignment horizontal="left"/>
    </xf>
    <xf numFmtId="0" fontId="3" fillId="0" borderId="0" xfId="0" applyFont="1"/>
    <xf numFmtId="0" fontId="4" fillId="0" borderId="0" xfId="0" applyFont="1" applyAlignment="1">
      <alignment horizontal="left"/>
    </xf>
    <xf numFmtId="0" fontId="4" fillId="0" borderId="0" xfId="0" applyFont="1"/>
    <xf numFmtId="4" fontId="4" fillId="0" borderId="0" xfId="0" applyNumberFormat="1" applyFont="1" applyAlignment="1">
      <alignment horizontal="right"/>
    </xf>
    <xf numFmtId="0" fontId="6" fillId="0" borderId="0" xfId="0" applyFont="1"/>
    <xf numFmtId="0" fontId="2" fillId="0" borderId="0" xfId="0" applyFont="1" applyAlignment="1">
      <alignment horizontal="left"/>
    </xf>
    <xf numFmtId="0" fontId="6" fillId="0" borderId="0" xfId="0" applyFont="1" applyAlignment="1">
      <alignment horizontal="left"/>
    </xf>
    <xf numFmtId="4" fontId="6" fillId="0" borderId="0" xfId="0" applyNumberFormat="1" applyFont="1" applyAlignment="1">
      <alignment horizontal="right"/>
    </xf>
    <xf numFmtId="49" fontId="6" fillId="0" borderId="0" xfId="0" applyNumberFormat="1" applyFont="1" applyAlignment="1">
      <alignment horizontal="left"/>
    </xf>
    <xf numFmtId="49" fontId="4" fillId="0" borderId="0" xfId="0" applyNumberFormat="1" applyFont="1"/>
    <xf numFmtId="49" fontId="6" fillId="0" borderId="0" xfId="0" applyNumberFormat="1" applyFont="1"/>
    <xf numFmtId="0" fontId="5" fillId="0" borderId="0" xfId="0" applyFont="1" applyAlignment="1">
      <alignment horizontal="left"/>
    </xf>
    <xf numFmtId="0" fontId="7" fillId="0" borderId="0" xfId="0" applyFont="1" applyAlignment="1">
      <alignment horizontal="left"/>
    </xf>
    <xf numFmtId="0" fontId="7" fillId="0" borderId="0" xfId="0" applyFont="1"/>
    <xf numFmtId="4" fontId="7" fillId="0" borderId="0" xfId="0" applyNumberFormat="1" applyFont="1" applyAlignment="1">
      <alignment horizontal="right"/>
    </xf>
    <xf numFmtId="4" fontId="8" fillId="0" borderId="0" xfId="0" applyNumberFormat="1" applyFont="1"/>
    <xf numFmtId="0" fontId="8" fillId="0" borderId="0" xfId="0" applyFont="1"/>
    <xf numFmtId="0" fontId="2" fillId="0" borderId="1" xfId="0" applyFont="1" applyBorder="1"/>
    <xf numFmtId="4" fontId="2" fillId="0" borderId="0" xfId="0" applyNumberFormat="1" applyFont="1"/>
    <xf numFmtId="4" fontId="2" fillId="0" borderId="0" xfId="0" applyNumberFormat="1" applyFont="1" applyAlignment="1">
      <alignment horizontal="right"/>
    </xf>
    <xf numFmtId="4" fontId="3" fillId="0" borderId="0" xfId="0" quotePrefix="1" applyNumberFormat="1" applyFont="1" applyAlignment="1">
      <alignment horizontal="left"/>
    </xf>
    <xf numFmtId="4" fontId="3" fillId="0" borderId="0" xfId="0" applyNumberFormat="1" applyFont="1" applyAlignment="1">
      <alignment horizontal="right"/>
    </xf>
    <xf numFmtId="0" fontId="2" fillId="0" borderId="0" xfId="0" quotePrefix="1" applyFont="1" applyAlignment="1">
      <alignment horizontal="left"/>
    </xf>
    <xf numFmtId="3" fontId="2" fillId="0" borderId="0" xfId="0" applyNumberFormat="1" applyFont="1"/>
    <xf numFmtId="3" fontId="3" fillId="0" borderId="0" xfId="0" applyNumberFormat="1" applyFont="1"/>
    <xf numFmtId="0" fontId="9" fillId="0" borderId="0" xfId="0" applyFont="1" applyAlignment="1">
      <alignment horizontal="center" vertical="top" wrapText="1"/>
    </xf>
    <xf numFmtId="0" fontId="9" fillId="0" borderId="0" xfId="0" applyFont="1" applyAlignment="1">
      <alignment horizontal="justify" vertical="top" wrapText="1"/>
    </xf>
    <xf numFmtId="0" fontId="10" fillId="0" borderId="0" xfId="0" applyFont="1"/>
    <xf numFmtId="0" fontId="10" fillId="0" borderId="0" xfId="0" applyFont="1" applyAlignment="1">
      <alignment horizontal="left"/>
    </xf>
    <xf numFmtId="4" fontId="10" fillId="0" borderId="0" xfId="0" applyNumberFormat="1" applyFont="1" applyAlignment="1">
      <alignment horizontal="right"/>
    </xf>
    <xf numFmtId="0" fontId="11" fillId="0" borderId="0" xfId="0" applyFont="1"/>
    <xf numFmtId="0" fontId="12" fillId="0" borderId="0" xfId="0" applyFont="1"/>
    <xf numFmtId="0" fontId="2" fillId="0" borderId="2" xfId="0" applyFont="1" applyBorder="1"/>
    <xf numFmtId="4" fontId="8" fillId="0" borderId="1" xfId="0" applyNumberFormat="1" applyFont="1" applyBorder="1"/>
    <xf numFmtId="0" fontId="13" fillId="0" borderId="0" xfId="0" applyFont="1"/>
    <xf numFmtId="3" fontId="13" fillId="0" borderId="0" xfId="0" applyNumberFormat="1" applyFont="1" applyAlignment="1">
      <alignment horizontal="right"/>
    </xf>
    <xf numFmtId="0" fontId="6" fillId="0" borderId="1" xfId="0" applyFont="1" applyBorder="1" applyAlignment="1">
      <alignment horizontal="left"/>
    </xf>
    <xf numFmtId="0" fontId="6" fillId="0" borderId="1" xfId="0" applyFont="1" applyBorder="1"/>
    <xf numFmtId="4" fontId="6" fillId="0" borderId="1" xfId="0" applyNumberFormat="1" applyFont="1" applyBorder="1" applyAlignment="1">
      <alignment horizontal="right"/>
    </xf>
    <xf numFmtId="0" fontId="4" fillId="3" borderId="3" xfId="0" applyFont="1" applyFill="1" applyBorder="1" applyAlignment="1">
      <alignment horizontal="left"/>
    </xf>
    <xf numFmtId="0" fontId="6" fillId="3" borderId="3" xfId="0" applyFont="1" applyFill="1" applyBorder="1" applyAlignment="1">
      <alignment horizontal="left"/>
    </xf>
    <xf numFmtId="0" fontId="4" fillId="3" borderId="3" xfId="0" applyFont="1" applyFill="1" applyBorder="1"/>
    <xf numFmtId="4" fontId="4" fillId="3" borderId="3" xfId="0" applyNumberFormat="1" applyFont="1" applyFill="1" applyBorder="1"/>
    <xf numFmtId="0" fontId="4" fillId="4" borderId="3" xfId="0" applyFont="1" applyFill="1" applyBorder="1"/>
    <xf numFmtId="0" fontId="10" fillId="3" borderId="3" xfId="0" applyFont="1" applyFill="1" applyBorder="1" applyAlignment="1">
      <alignment horizontal="left"/>
    </xf>
    <xf numFmtId="0" fontId="10" fillId="3" borderId="3" xfId="0" applyFont="1" applyFill="1" applyBorder="1"/>
    <xf numFmtId="4" fontId="10" fillId="3" borderId="3" xfId="0" applyNumberFormat="1" applyFont="1" applyFill="1" applyBorder="1" applyAlignment="1">
      <alignment horizontal="right"/>
    </xf>
    <xf numFmtId="0" fontId="11" fillId="3" borderId="3" xfId="0" applyFont="1" applyFill="1" applyBorder="1"/>
    <xf numFmtId="0" fontId="6" fillId="3" borderId="3" xfId="0" applyFont="1" applyFill="1" applyBorder="1"/>
    <xf numFmtId="4" fontId="4" fillId="3" borderId="3" xfId="0" applyNumberFormat="1" applyFont="1" applyFill="1" applyBorder="1" applyAlignment="1">
      <alignment horizontal="right"/>
    </xf>
    <xf numFmtId="3" fontId="6" fillId="3" borderId="3" xfId="0" applyNumberFormat="1" applyFont="1" applyFill="1" applyBorder="1"/>
    <xf numFmtId="0" fontId="6" fillId="4" borderId="3" xfId="0" applyFont="1" applyFill="1" applyBorder="1" applyAlignment="1">
      <alignment horizontal="left"/>
    </xf>
    <xf numFmtId="0" fontId="14" fillId="4" borderId="3" xfId="0" applyFont="1" applyFill="1" applyBorder="1"/>
    <xf numFmtId="4" fontId="6" fillId="4" borderId="3" xfId="0" applyNumberFormat="1" applyFont="1" applyFill="1" applyBorder="1"/>
    <xf numFmtId="4" fontId="14" fillId="4" borderId="3" xfId="0" applyNumberFormat="1" applyFont="1" applyFill="1" applyBorder="1" applyAlignment="1">
      <alignment horizontal="right"/>
    </xf>
    <xf numFmtId="0" fontId="6" fillId="4" borderId="3" xfId="0" applyFont="1" applyFill="1" applyBorder="1"/>
    <xf numFmtId="4" fontId="6" fillId="4" borderId="3" xfId="0" applyNumberFormat="1" applyFont="1" applyFill="1" applyBorder="1" applyAlignment="1">
      <alignment horizontal="left"/>
    </xf>
    <xf numFmtId="4" fontId="6" fillId="4" borderId="3" xfId="0" applyNumberFormat="1" applyFont="1" applyFill="1" applyBorder="1" applyAlignment="1">
      <alignment horizontal="right"/>
    </xf>
    <xf numFmtId="0" fontId="10" fillId="2" borderId="0" xfId="0" applyFont="1" applyFill="1" applyAlignment="1">
      <alignment horizontal="left"/>
    </xf>
    <xf numFmtId="0" fontId="12" fillId="2" borderId="0" xfId="0" applyFont="1" applyFill="1" applyAlignment="1">
      <alignment horizontal="left"/>
    </xf>
    <xf numFmtId="0" fontId="12" fillId="2" borderId="0" xfId="0" applyFont="1" applyFill="1"/>
    <xf numFmtId="4" fontId="12" fillId="2" borderId="0" xfId="0" applyNumberFormat="1" applyFont="1" applyFill="1"/>
    <xf numFmtId="4" fontId="12" fillId="2" borderId="0" xfId="0" applyNumberFormat="1" applyFont="1" applyFill="1" applyAlignment="1">
      <alignment horizontal="right"/>
    </xf>
    <xf numFmtId="0" fontId="4" fillId="0" borderId="2" xfId="0" applyFont="1" applyBorder="1" applyAlignment="1">
      <alignment horizontal="left"/>
    </xf>
    <xf numFmtId="0" fontId="5" fillId="0" borderId="2" xfId="0" applyFont="1" applyBorder="1"/>
    <xf numFmtId="0" fontId="4" fillId="0" borderId="2" xfId="0" applyFont="1" applyBorder="1"/>
    <xf numFmtId="4" fontId="4" fillId="0" borderId="2" xfId="0" applyNumberFormat="1" applyFont="1" applyBorder="1" applyAlignment="1">
      <alignment horizontal="right"/>
    </xf>
    <xf numFmtId="0" fontId="0" fillId="0" borderId="2" xfId="0" applyBorder="1"/>
    <xf numFmtId="0" fontId="6" fillId="0" borderId="4" xfId="0" applyFont="1" applyBorder="1" applyAlignment="1">
      <alignment horizontal="left"/>
    </xf>
    <xf numFmtId="0" fontId="2" fillId="0" borderId="4" xfId="0" applyFont="1" applyBorder="1"/>
    <xf numFmtId="4" fontId="8" fillId="0" borderId="4" xfId="0" applyNumberFormat="1" applyFont="1" applyBorder="1"/>
    <xf numFmtId="4" fontId="15" fillId="0" borderId="0" xfId="0" applyNumberFormat="1" applyFont="1"/>
    <xf numFmtId="0" fontId="0" fillId="0" borderId="1" xfId="0" applyBorder="1"/>
    <xf numFmtId="0" fontId="0" fillId="0" borderId="4" xfId="0" applyBorder="1"/>
    <xf numFmtId="4" fontId="0" fillId="0" borderId="0" xfId="0" applyNumberFormat="1"/>
    <xf numFmtId="4" fontId="2" fillId="0" borderId="4" xfId="0" applyNumberFormat="1" applyFont="1" applyBorder="1"/>
    <xf numFmtId="0" fontId="2" fillId="0" borderId="1" xfId="0" applyFont="1" applyBorder="1" applyAlignment="1">
      <alignment horizontal="left"/>
    </xf>
    <xf numFmtId="4" fontId="2" fillId="0" borderId="1" xfId="0" applyNumberFormat="1" applyFont="1" applyBorder="1"/>
    <xf numFmtId="4" fontId="2" fillId="0" borderId="1" xfId="0" applyNumberFormat="1" applyFont="1" applyBorder="1" applyAlignment="1">
      <alignment horizontal="right"/>
    </xf>
    <xf numFmtId="4" fontId="0" fillId="0" borderId="1" xfId="0" applyNumberFormat="1" applyBorder="1"/>
    <xf numFmtId="0" fontId="3" fillId="0" borderId="5" xfId="0" applyFont="1" applyBorder="1" applyAlignment="1">
      <alignment horizontal="left"/>
    </xf>
    <xf numFmtId="4" fontId="2" fillId="0" borderId="5" xfId="0" applyNumberFormat="1" applyFont="1" applyBorder="1"/>
    <xf numFmtId="0" fontId="2" fillId="0" borderId="5" xfId="0" applyFont="1" applyBorder="1"/>
    <xf numFmtId="4" fontId="2" fillId="0" borderId="5" xfId="0" applyNumberFormat="1" applyFont="1" applyBorder="1" applyAlignment="1">
      <alignment horizontal="right"/>
    </xf>
    <xf numFmtId="4" fontId="0" fillId="0" borderId="5" xfId="0" applyNumberFormat="1" applyBorder="1"/>
    <xf numFmtId="0" fontId="2" fillId="0" borderId="5" xfId="0" applyFont="1" applyBorder="1" applyAlignment="1">
      <alignment horizontal="left"/>
    </xf>
    <xf numFmtId="0" fontId="3" fillId="0" borderId="1" xfId="0" applyFont="1" applyBorder="1" applyAlignment="1">
      <alignment horizontal="left"/>
    </xf>
    <xf numFmtId="3" fontId="2" fillId="0" borderId="1" xfId="0" applyNumberFormat="1" applyFont="1" applyBorder="1"/>
    <xf numFmtId="0" fontId="0" fillId="0" borderId="5" xfId="0" applyBorder="1"/>
    <xf numFmtId="0" fontId="16" fillId="0" borderId="5" xfId="0" applyFont="1" applyBorder="1" applyAlignment="1">
      <alignment horizontal="left"/>
    </xf>
    <xf numFmtId="3" fontId="2" fillId="0" borderId="0" xfId="0" applyNumberFormat="1" applyFont="1" applyAlignment="1">
      <alignment horizontal="right"/>
    </xf>
    <xf numFmtId="0" fontId="19" fillId="0" borderId="0" xfId="0" applyFont="1" applyAlignment="1">
      <alignment horizontal="left"/>
    </xf>
    <xf numFmtId="0" fontId="19" fillId="0" borderId="0" xfId="0" applyFont="1"/>
    <xf numFmtId="4" fontId="19" fillId="0" borderId="0" xfId="0" applyNumberFormat="1" applyFont="1"/>
    <xf numFmtId="4" fontId="19" fillId="0" borderId="0" xfId="0" applyNumberFormat="1" applyFont="1" applyAlignment="1">
      <alignment horizontal="right"/>
    </xf>
    <xf numFmtId="4" fontId="4" fillId="0" borderId="0" xfId="0" applyNumberFormat="1" applyFont="1"/>
    <xf numFmtId="3" fontId="2" fillId="0" borderId="1" xfId="0" applyNumberFormat="1" applyFont="1" applyBorder="1" applyAlignment="1">
      <alignment horizontal="right"/>
    </xf>
    <xf numFmtId="0" fontId="4" fillId="5" borderId="3" xfId="4" applyFont="1" applyFill="1" applyBorder="1" applyAlignment="1">
      <alignment horizontal="left"/>
    </xf>
    <xf numFmtId="0" fontId="6" fillId="5" borderId="3" xfId="4" applyFont="1" applyFill="1" applyBorder="1" applyAlignment="1">
      <alignment horizontal="left"/>
    </xf>
    <xf numFmtId="0" fontId="4" fillId="5" borderId="3" xfId="4" applyFont="1" applyFill="1" applyBorder="1"/>
    <xf numFmtId="0" fontId="20" fillId="5" borderId="3" xfId="4" applyFont="1" applyFill="1" applyBorder="1"/>
    <xf numFmtId="4" fontId="4" fillId="5" borderId="3" xfId="4" applyNumberFormat="1" applyFont="1" applyFill="1" applyBorder="1"/>
    <xf numFmtId="0" fontId="4" fillId="0" borderId="0" xfId="4" applyFont="1"/>
    <xf numFmtId="0" fontId="2" fillId="0" borderId="0" xfId="4" applyFont="1" applyAlignment="1">
      <alignment horizontal="left"/>
    </xf>
    <xf numFmtId="0" fontId="3" fillId="0" borderId="0" xfId="4" applyFont="1"/>
    <xf numFmtId="0" fontId="3" fillId="0" borderId="0" xfId="4" applyFont="1" applyAlignment="1">
      <alignment horizontal="left"/>
    </xf>
    <xf numFmtId="0" fontId="21" fillId="0" borderId="0" xfId="4" applyFont="1"/>
    <xf numFmtId="0" fontId="2" fillId="0" borderId="0" xfId="4" applyFont="1"/>
    <xf numFmtId="4" fontId="2" fillId="0" borderId="0" xfId="4" applyNumberFormat="1" applyFont="1"/>
    <xf numFmtId="0" fontId="1" fillId="0" borderId="0" xfId="4"/>
    <xf numFmtId="0" fontId="2" fillId="0" borderId="5" xfId="4" applyFont="1" applyBorder="1"/>
    <xf numFmtId="4" fontId="2" fillId="0" borderId="5" xfId="4" applyNumberFormat="1" applyFont="1" applyBorder="1"/>
    <xf numFmtId="0" fontId="1" fillId="0" borderId="5" xfId="4" applyBorder="1"/>
    <xf numFmtId="0" fontId="2" fillId="0" borderId="1" xfId="4" applyFont="1" applyBorder="1" applyAlignment="1">
      <alignment horizontal="left"/>
    </xf>
    <xf numFmtId="0" fontId="2" fillId="0" borderId="1" xfId="4" applyFont="1" applyBorder="1"/>
    <xf numFmtId="4" fontId="2" fillId="0" borderId="1" xfId="4" applyNumberFormat="1" applyFont="1" applyBorder="1"/>
    <xf numFmtId="0" fontId="1" fillId="0" borderId="1" xfId="4" applyBorder="1"/>
    <xf numFmtId="4" fontId="1" fillId="0" borderId="0" xfId="4" applyNumberFormat="1"/>
    <xf numFmtId="0" fontId="14" fillId="5" borderId="3" xfId="4" applyFont="1" applyFill="1" applyBorder="1"/>
    <xf numFmtId="0" fontId="14" fillId="5" borderId="3" xfId="4" applyFont="1" applyFill="1" applyBorder="1" applyAlignment="1">
      <alignment horizontal="left"/>
    </xf>
    <xf numFmtId="0" fontId="23" fillId="5" borderId="3" xfId="4" applyFont="1" applyFill="1" applyBorder="1"/>
    <xf numFmtId="4" fontId="6" fillId="5" borderId="3" xfId="4" applyNumberFormat="1" applyFont="1" applyFill="1" applyBorder="1"/>
    <xf numFmtId="4" fontId="14" fillId="5" borderId="3" xfId="4" applyNumberFormat="1" applyFont="1" applyFill="1" applyBorder="1" applyAlignment="1">
      <alignment horizontal="right"/>
    </xf>
    <xf numFmtId="4" fontId="3" fillId="0" borderId="0" xfId="0" quotePrefix="1" applyNumberFormat="1" applyFont="1" applyAlignment="1">
      <alignment horizontal="right"/>
    </xf>
    <xf numFmtId="0" fontId="14" fillId="5" borderId="3" xfId="0" applyFont="1" applyFill="1" applyBorder="1"/>
    <xf numFmtId="4" fontId="14" fillId="5" borderId="3" xfId="0" applyNumberFormat="1" applyFont="1" applyFill="1" applyBorder="1" applyAlignment="1">
      <alignment horizontal="right"/>
    </xf>
    <xf numFmtId="0" fontId="1" fillId="0" borderId="0" xfId="0" applyFont="1"/>
    <xf numFmtId="0" fontId="4" fillId="5" borderId="3" xfId="0" applyFont="1" applyFill="1" applyBorder="1"/>
    <xf numFmtId="4" fontId="4" fillId="5" borderId="3" xfId="0" applyNumberFormat="1" applyFont="1" applyFill="1" applyBorder="1"/>
    <xf numFmtId="0" fontId="6" fillId="5" borderId="3" xfId="0" applyFont="1" applyFill="1" applyBorder="1"/>
    <xf numFmtId="0" fontId="6" fillId="5" borderId="3" xfId="0" applyFont="1" applyFill="1" applyBorder="1" applyAlignment="1">
      <alignment horizontal="left"/>
    </xf>
    <xf numFmtId="0" fontId="5" fillId="0" borderId="1" xfId="0" applyFont="1" applyBorder="1" applyAlignment="1">
      <alignment horizontal="left"/>
    </xf>
    <xf numFmtId="4" fontId="15" fillId="0" borderId="1" xfId="0" applyNumberFormat="1" applyFont="1" applyBorder="1"/>
    <xf numFmtId="0" fontId="1" fillId="0" borderId="1" xfId="0" applyFont="1" applyBorder="1"/>
    <xf numFmtId="0" fontId="8" fillId="0" borderId="1" xfId="0" applyFont="1" applyBorder="1"/>
    <xf numFmtId="0" fontId="0" fillId="0" borderId="0" xfId="0" applyAlignment="1">
      <alignment vertical="top" wrapText="1"/>
    </xf>
    <xf numFmtId="4" fontId="0" fillId="0" borderId="0" xfId="0" applyNumberFormat="1" applyAlignment="1">
      <alignment horizontal="right"/>
    </xf>
    <xf numFmtId="165" fontId="0" fillId="0" borderId="0" xfId="0" applyNumberFormat="1" applyAlignment="1">
      <alignment horizontal="right"/>
    </xf>
    <xf numFmtId="0" fontId="0" fillId="0" borderId="0" xfId="0" applyAlignment="1">
      <alignment horizontal="left"/>
    </xf>
    <xf numFmtId="49" fontId="0" fillId="0" borderId="0" xfId="0" applyNumberFormat="1" applyAlignment="1">
      <alignment horizontal="right" vertical="top"/>
    </xf>
    <xf numFmtId="0" fontId="1" fillId="0" borderId="0" xfId="0" applyFont="1" applyAlignment="1">
      <alignment vertical="top" wrapText="1"/>
    </xf>
    <xf numFmtId="0" fontId="1" fillId="0" borderId="0" xfId="0" applyFont="1" applyAlignment="1">
      <alignment horizontal="justify" vertical="top"/>
    </xf>
    <xf numFmtId="0" fontId="1" fillId="0" borderId="0" xfId="0" applyFont="1" applyAlignment="1">
      <alignment horizontal="left"/>
    </xf>
    <xf numFmtId="49" fontId="24" fillId="0" borderId="0" xfId="0" applyNumberFormat="1" applyFont="1" applyAlignment="1">
      <alignment vertical="center" wrapText="1"/>
    </xf>
    <xf numFmtId="0" fontId="24" fillId="0" borderId="0" xfId="0" applyFont="1" applyAlignment="1">
      <alignment vertical="top" wrapText="1"/>
    </xf>
    <xf numFmtId="49" fontId="1" fillId="0" borderId="0" xfId="0" applyNumberFormat="1" applyFont="1" applyAlignment="1">
      <alignment horizontal="right" vertical="top"/>
    </xf>
    <xf numFmtId="0" fontId="2" fillId="0" borderId="0" xfId="0" quotePrefix="1" applyFont="1" applyAlignment="1">
      <alignment vertical="top"/>
    </xf>
    <xf numFmtId="49" fontId="8" fillId="0" borderId="0" xfId="0" applyNumberFormat="1" applyFont="1" applyAlignment="1">
      <alignment horizontal="right" vertical="top"/>
    </xf>
    <xf numFmtId="4" fontId="1" fillId="0" borderId="2" xfId="0" applyNumberFormat="1" applyFont="1" applyBorder="1" applyAlignment="1">
      <alignment horizontal="right"/>
    </xf>
    <xf numFmtId="165" fontId="1" fillId="0" borderId="2" xfId="0" applyNumberFormat="1" applyFont="1" applyBorder="1" applyAlignment="1">
      <alignment horizontal="right"/>
    </xf>
    <xf numFmtId="9" fontId="1" fillId="0" borderId="2" xfId="0" applyNumberFormat="1" applyFont="1" applyBorder="1" applyAlignment="1">
      <alignment horizontal="left"/>
    </xf>
    <xf numFmtId="49" fontId="26" fillId="0" borderId="0" xfId="0" applyNumberFormat="1" applyFont="1" applyAlignment="1">
      <alignment horizontal="right" vertical="top"/>
    </xf>
    <xf numFmtId="4" fontId="1" fillId="0" borderId="0" xfId="0" applyNumberFormat="1" applyFont="1" applyAlignment="1">
      <alignment horizontal="right"/>
    </xf>
    <xf numFmtId="165" fontId="1" fillId="0" borderId="0" xfId="0" applyNumberFormat="1" applyFont="1" applyAlignment="1">
      <alignment horizontal="right"/>
    </xf>
    <xf numFmtId="9" fontId="1" fillId="0" borderId="0" xfId="0" applyNumberFormat="1" applyFont="1" applyAlignment="1">
      <alignment horizontal="left"/>
    </xf>
    <xf numFmtId="0" fontId="26" fillId="0" borderId="0" xfId="0" applyFont="1" applyAlignment="1">
      <alignment horizontal="justify" vertical="top" wrapText="1"/>
    </xf>
    <xf numFmtId="0" fontId="27" fillId="0" borderId="0" xfId="0" applyFont="1"/>
    <xf numFmtId="4" fontId="27" fillId="0" borderId="0" xfId="0" applyNumberFormat="1" applyFont="1" applyAlignment="1">
      <alignment horizontal="right"/>
    </xf>
    <xf numFmtId="165" fontId="27" fillId="0" borderId="0" xfId="0" applyNumberFormat="1" applyFont="1" applyAlignment="1">
      <alignment horizontal="right"/>
    </xf>
    <xf numFmtId="9" fontId="27" fillId="0" borderId="0" xfId="0" applyNumberFormat="1" applyFont="1" applyAlignment="1">
      <alignment horizontal="left"/>
    </xf>
    <xf numFmtId="0" fontId="28" fillId="0" borderId="0" xfId="0" applyFont="1" applyAlignment="1">
      <alignment horizontal="justify" vertical="top" wrapText="1"/>
    </xf>
    <xf numFmtId="49" fontId="28" fillId="0" borderId="0" xfId="0" applyNumberFormat="1" applyFont="1" applyAlignment="1">
      <alignment horizontal="right" vertical="top"/>
    </xf>
    <xf numFmtId="0" fontId="1" fillId="0" borderId="2" xfId="0" applyFont="1" applyBorder="1" applyAlignment="1">
      <alignment horizontal="left"/>
    </xf>
    <xf numFmtId="0" fontId="1" fillId="0" borderId="2" xfId="0" applyFont="1" applyBorder="1"/>
    <xf numFmtId="0" fontId="15" fillId="0" borderId="0" xfId="0" applyFont="1"/>
    <xf numFmtId="0" fontId="1" fillId="0" borderId="0" xfId="0" applyFont="1" applyAlignment="1">
      <alignment horizontal="justify"/>
    </xf>
    <xf numFmtId="4" fontId="0" fillId="0" borderId="2" xfId="0" applyNumberFormat="1" applyBorder="1" applyAlignment="1">
      <alignment horizontal="right"/>
    </xf>
    <xf numFmtId="165" fontId="0" fillId="0" borderId="2" xfId="0" applyNumberFormat="1" applyBorder="1" applyAlignment="1">
      <alignment horizontal="right"/>
    </xf>
    <xf numFmtId="0" fontId="0" fillId="0" borderId="2" xfId="0" applyBorder="1" applyAlignment="1">
      <alignment horizontal="left"/>
    </xf>
    <xf numFmtId="0" fontId="1" fillId="0" borderId="2" xfId="0" applyFont="1" applyBorder="1" applyAlignment="1">
      <alignment horizontal="justify" vertical="top"/>
    </xf>
    <xf numFmtId="0" fontId="1" fillId="0" borderId="0" xfId="0" applyFont="1" applyAlignment="1">
      <alignment wrapText="1"/>
    </xf>
    <xf numFmtId="49" fontId="1" fillId="0" borderId="0" xfId="0" applyNumberFormat="1" applyFont="1" applyAlignment="1">
      <alignment horizontal="left"/>
    </xf>
    <xf numFmtId="0" fontId="1" fillId="0" borderId="0" xfId="0" applyFont="1" applyAlignment="1">
      <alignment horizontal="justify" vertical="top" wrapText="1"/>
    </xf>
    <xf numFmtId="49" fontId="1" fillId="0" borderId="0" xfId="0" quotePrefix="1" applyNumberFormat="1" applyFont="1" applyAlignment="1">
      <alignment horizontal="right" vertical="top" wrapText="1"/>
    </xf>
    <xf numFmtId="4" fontId="26" fillId="0" borderId="2" xfId="0" applyNumberFormat="1" applyFont="1" applyBorder="1" applyAlignment="1">
      <alignment horizontal="center"/>
    </xf>
    <xf numFmtId="4" fontId="26" fillId="0" borderId="2" xfId="0" applyNumberFormat="1" applyFont="1" applyBorder="1" applyAlignment="1">
      <alignment horizontal="right"/>
    </xf>
    <xf numFmtId="165" fontId="26" fillId="0" borderId="2" xfId="0" applyNumberFormat="1" applyFont="1" applyBorder="1" applyAlignment="1">
      <alignment horizontal="right"/>
    </xf>
    <xf numFmtId="0" fontId="26" fillId="0" borderId="2" xfId="0" applyFont="1" applyBorder="1" applyAlignment="1">
      <alignment horizontal="left"/>
    </xf>
    <xf numFmtId="0" fontId="26" fillId="0" borderId="2" xfId="0" applyFont="1" applyBorder="1" applyAlignment="1">
      <alignment horizontal="center" wrapText="1"/>
    </xf>
    <xf numFmtId="49" fontId="26" fillId="0" borderId="2" xfId="0" applyNumberFormat="1" applyFont="1" applyBorder="1" applyAlignment="1">
      <alignment horizontal="right" vertical="top"/>
    </xf>
    <xf numFmtId="0" fontId="27" fillId="0" borderId="0" xfId="0" applyFont="1" applyAlignment="1">
      <alignment horizontal="justify" vertical="top" wrapText="1"/>
    </xf>
    <xf numFmtId="49" fontId="27" fillId="0" borderId="0" xfId="0" applyNumberFormat="1" applyFont="1" applyAlignment="1">
      <alignment horizontal="right" vertical="top"/>
    </xf>
    <xf numFmtId="49" fontId="1" fillId="0" borderId="0" xfId="0" applyNumberFormat="1" applyFont="1" applyAlignment="1">
      <alignment horizontal="right" vertical="top" wrapText="1"/>
    </xf>
    <xf numFmtId="0" fontId="32" fillId="0" borderId="0" xfId="0" quotePrefix="1" applyFont="1" applyAlignment="1">
      <alignment horizontal="left" vertical="top" wrapText="1"/>
    </xf>
    <xf numFmtId="3" fontId="1" fillId="0" borderId="0" xfId="0" applyNumberFormat="1" applyFont="1"/>
    <xf numFmtId="2" fontId="1" fillId="0" borderId="0" xfId="0" applyNumberFormat="1" applyFont="1" applyAlignment="1">
      <alignment horizontal="right"/>
    </xf>
    <xf numFmtId="3" fontId="1" fillId="0" borderId="0" xfId="0" applyNumberFormat="1" applyFont="1" applyAlignment="1">
      <alignment horizontal="right"/>
    </xf>
    <xf numFmtId="4" fontId="1" fillId="0" borderId="0" xfId="0" applyNumberFormat="1" applyFont="1" applyAlignment="1" applyProtection="1">
      <alignment horizontal="right"/>
      <protection locked="0"/>
    </xf>
    <xf numFmtId="165" fontId="1" fillId="0" borderId="0" xfId="0" applyNumberFormat="1" applyFont="1" applyAlignment="1">
      <alignment horizontal="right" wrapText="1"/>
    </xf>
    <xf numFmtId="0" fontId="1" fillId="0" borderId="0" xfId="0" applyFont="1" applyAlignment="1">
      <alignment horizontal="justify" wrapText="1"/>
    </xf>
    <xf numFmtId="0" fontId="1" fillId="0" borderId="0" xfId="0" applyFont="1" applyAlignment="1">
      <alignment horizontal="right" vertical="top" wrapText="1"/>
    </xf>
    <xf numFmtId="0" fontId="26" fillId="0" borderId="0" xfId="0" applyFont="1" applyAlignment="1">
      <alignment horizontal="justify" wrapText="1"/>
    </xf>
    <xf numFmtId="49" fontId="1" fillId="0" borderId="0" xfId="0" applyNumberFormat="1" applyFont="1" applyAlignment="1">
      <alignment vertical="top" wrapText="1"/>
    </xf>
    <xf numFmtId="3" fontId="33" fillId="0" borderId="0" xfId="0" applyNumberFormat="1" applyFont="1"/>
    <xf numFmtId="0" fontId="34" fillId="0" borderId="0" xfId="0" applyFont="1" applyAlignment="1">
      <alignment vertical="top" wrapText="1"/>
    </xf>
    <xf numFmtId="165" fontId="1" fillId="0" borderId="0" xfId="0" applyNumberFormat="1" applyFont="1" applyAlignment="1">
      <alignment horizontal="right" vertical="top" wrapText="1"/>
    </xf>
    <xf numFmtId="165" fontId="0" fillId="0" borderId="0" xfId="0" applyNumberFormat="1"/>
    <xf numFmtId="0" fontId="35" fillId="0" borderId="0" xfId="0" applyFont="1" applyAlignment="1">
      <alignment horizontal="left" vertical="top" wrapText="1"/>
    </xf>
    <xf numFmtId="4" fontId="33" fillId="0" borderId="0" xfId="0" applyNumberFormat="1" applyFont="1" applyAlignment="1">
      <alignment vertical="top"/>
    </xf>
    <xf numFmtId="2" fontId="1" fillId="0" borderId="0" xfId="0" applyNumberFormat="1" applyFont="1" applyAlignment="1">
      <alignment horizontal="right" vertical="top"/>
    </xf>
    <xf numFmtId="0" fontId="34" fillId="0" borderId="0" xfId="0" applyFont="1"/>
    <xf numFmtId="4" fontId="1" fillId="0" borderId="0" xfId="0" applyNumberFormat="1" applyFont="1" applyAlignment="1">
      <alignment horizontal="right" wrapText="1"/>
    </xf>
    <xf numFmtId="0" fontId="1" fillId="0" borderId="0" xfId="0" applyFont="1" applyAlignment="1">
      <alignment horizontal="left" wrapText="1"/>
    </xf>
    <xf numFmtId="4" fontId="26" fillId="0" borderId="2" xfId="0" applyNumberFormat="1" applyFont="1" applyBorder="1" applyAlignment="1">
      <alignment horizontal="center" wrapText="1"/>
    </xf>
    <xf numFmtId="4" fontId="26" fillId="0" borderId="2" xfId="0" applyNumberFormat="1" applyFont="1" applyBorder="1" applyAlignment="1">
      <alignment horizontal="center" vertical="center" wrapText="1"/>
    </xf>
    <xf numFmtId="165" fontId="26" fillId="0" borderId="2" xfId="0" applyNumberFormat="1" applyFont="1" applyBorder="1" applyAlignment="1">
      <alignment horizontal="right" wrapText="1"/>
    </xf>
    <xf numFmtId="0" fontId="26" fillId="0" borderId="2" xfId="0" applyFont="1" applyBorder="1" applyAlignment="1">
      <alignment horizontal="left" wrapText="1"/>
    </xf>
    <xf numFmtId="0" fontId="26" fillId="0" borderId="2" xfId="0" applyFont="1" applyBorder="1" applyAlignment="1">
      <alignment horizontal="center" vertical="center" wrapText="1"/>
    </xf>
    <xf numFmtId="49" fontId="26" fillId="0" borderId="2" xfId="0" applyNumberFormat="1" applyFont="1" applyBorder="1" applyAlignment="1">
      <alignment horizontal="right" vertical="top" wrapText="1"/>
    </xf>
    <xf numFmtId="0" fontId="36" fillId="0" borderId="0" xfId="0" applyFont="1"/>
    <xf numFmtId="4" fontId="36" fillId="0" borderId="0" xfId="0" applyNumberFormat="1" applyFont="1" applyAlignment="1">
      <alignment horizontal="right"/>
    </xf>
    <xf numFmtId="0" fontId="26" fillId="0" borderId="2" xfId="0" applyFont="1" applyBorder="1" applyAlignment="1">
      <alignment horizontal="justify" vertical="top" wrapText="1"/>
    </xf>
    <xf numFmtId="0" fontId="16" fillId="0" borderId="0" xfId="0" applyFont="1" applyAlignment="1">
      <alignment vertical="top"/>
    </xf>
    <xf numFmtId="0" fontId="14" fillId="0" borderId="0" xfId="0" quotePrefix="1" applyFont="1" applyAlignment="1">
      <alignment vertical="top"/>
    </xf>
    <xf numFmtId="0" fontId="8" fillId="0" borderId="0" xfId="0" applyFont="1" applyAlignment="1">
      <alignment horizontal="left"/>
    </xf>
    <xf numFmtId="165" fontId="8" fillId="0" borderId="0" xfId="0" applyNumberFormat="1" applyFont="1" applyAlignment="1">
      <alignment horizontal="right"/>
    </xf>
    <xf numFmtId="4" fontId="8" fillId="0" borderId="0" xfId="0" applyNumberFormat="1" applyFont="1" applyAlignment="1">
      <alignment horizontal="right"/>
    </xf>
    <xf numFmtId="4" fontId="25" fillId="0" borderId="0" xfId="0" applyNumberFormat="1" applyFont="1" applyAlignment="1">
      <alignment horizontal="right"/>
    </xf>
    <xf numFmtId="4" fontId="2" fillId="0" borderId="0" xfId="0" applyNumberFormat="1" applyFont="1" applyAlignment="1">
      <alignment horizontal="center"/>
    </xf>
    <xf numFmtId="4" fontId="19" fillId="0" borderId="0" xfId="0" applyNumberFormat="1" applyFont="1" applyAlignment="1">
      <alignment horizontal="center"/>
    </xf>
    <xf numFmtId="0" fontId="2" fillId="0" borderId="0" xfId="0" applyFont="1" applyAlignment="1">
      <alignment horizontal="center"/>
    </xf>
    <xf numFmtId="0" fontId="16" fillId="0" borderId="0" xfId="4" applyFont="1"/>
    <xf numFmtId="0" fontId="16" fillId="0" borderId="5" xfId="4" applyFont="1" applyBorder="1" applyAlignment="1">
      <alignment horizontal="left"/>
    </xf>
    <xf numFmtId="0" fontId="16" fillId="0" borderId="0" xfId="4" applyFont="1" applyAlignment="1">
      <alignment horizontal="left"/>
    </xf>
    <xf numFmtId="0" fontId="16" fillId="0" borderId="1" xfId="4" applyFont="1" applyBorder="1"/>
    <xf numFmtId="0" fontId="2" fillId="0" borderId="5" xfId="0" applyFont="1" applyBorder="1" applyAlignment="1">
      <alignment horizontal="left" wrapText="1"/>
    </xf>
    <xf numFmtId="0" fontId="2" fillId="0" borderId="0" xfId="0" applyFont="1" applyAlignment="1">
      <alignment horizontal="left" wrapText="1"/>
    </xf>
    <xf numFmtId="0" fontId="0" fillId="0" borderId="5" xfId="0" applyBorder="1" applyAlignment="1">
      <alignment wrapText="1"/>
    </xf>
    <xf numFmtId="0" fontId="0" fillId="0" borderId="0" xfId="0" applyAlignment="1">
      <alignment wrapText="1"/>
    </xf>
    <xf numFmtId="0" fontId="2" fillId="0" borderId="5" xfId="0" quotePrefix="1" applyFont="1" applyBorder="1" applyAlignment="1">
      <alignment horizontal="left" wrapText="1"/>
    </xf>
    <xf numFmtId="0" fontId="2" fillId="0" borderId="5" xfId="0" applyFont="1" applyBorder="1" applyAlignment="1">
      <alignment wrapText="1"/>
    </xf>
    <xf numFmtId="0" fontId="2" fillId="0" borderId="0" xfId="0" applyFont="1" applyAlignment="1">
      <alignment wrapText="1"/>
    </xf>
    <xf numFmtId="0" fontId="2" fillId="0" borderId="5" xfId="0" applyFont="1" applyBorder="1" applyAlignment="1">
      <alignment horizontal="left" vertical="top" wrapText="1"/>
    </xf>
    <xf numFmtId="0" fontId="0" fillId="0" borderId="5" xfId="0" applyBorder="1" applyAlignment="1">
      <alignment vertical="top" wrapText="1"/>
    </xf>
    <xf numFmtId="0" fontId="0" fillId="0" borderId="0" xfId="0"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4" applyFont="1" applyBorder="1" applyAlignment="1">
      <alignment horizontal="left" wrapText="1"/>
    </xf>
    <xf numFmtId="0" fontId="1" fillId="0" borderId="5" xfId="4" applyBorder="1" applyAlignment="1">
      <alignment wrapText="1"/>
    </xf>
    <xf numFmtId="0" fontId="1" fillId="0" borderId="0" xfId="4" applyAlignment="1">
      <alignment wrapText="1"/>
    </xf>
    <xf numFmtId="0" fontId="2" fillId="0" borderId="0" xfId="4" applyFont="1" applyAlignment="1">
      <alignment horizontal="left" wrapText="1"/>
    </xf>
    <xf numFmtId="0" fontId="8" fillId="0" borderId="0" xfId="0" applyFont="1" applyAlignment="1">
      <alignment vertical="top" wrapText="1"/>
    </xf>
  </cellXfs>
  <cellStyles count="5">
    <cellStyle name="Navadno" xfId="0" builtinId="0"/>
    <cellStyle name="Navadno 2" xfId="2" xr:uid="{00000000-0005-0000-0000-000001000000}"/>
    <cellStyle name="Navadno 3" xfId="4" xr:uid="{8EE924C1-460F-413C-B8AC-82B1C96046B8}"/>
    <cellStyle name="Normal_1.3.2" xfId="1" xr:uid="{00000000-0005-0000-0000-000002000000}"/>
    <cellStyle name="Valuta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tabSelected="1" view="pageBreakPreview" zoomScaleNormal="100" zoomScaleSheetLayoutView="100" workbookViewId="0">
      <selection activeCell="F6" sqref="F6"/>
    </sheetView>
  </sheetViews>
  <sheetFormatPr defaultRowHeight="12.75" x14ac:dyDescent="0.2"/>
  <cols>
    <col min="1" max="1" width="12.7109375" style="2" customWidth="1"/>
    <col min="2" max="2" width="9.7109375" style="2" customWidth="1"/>
    <col min="3" max="3" width="10.7109375" style="2" customWidth="1"/>
    <col min="4" max="4" width="8.7109375" style="2" customWidth="1"/>
    <col min="5" max="5" width="20.7109375" style="22" customWidth="1"/>
    <col min="6" max="6" width="18.7109375" customWidth="1"/>
    <col min="7" max="7" width="4.7109375" style="2" customWidth="1"/>
    <col min="8" max="8" width="2.7109375" style="2" customWidth="1"/>
    <col min="9" max="16384" width="9.140625" style="2"/>
  </cols>
  <sheetData>
    <row r="1" spans="1:8" ht="15.75" x14ac:dyDescent="0.25">
      <c r="A1" s="8"/>
      <c r="B1" s="1"/>
      <c r="E1" s="7"/>
    </row>
    <row r="2" spans="1:8" ht="15" x14ac:dyDescent="0.2">
      <c r="A2" s="5"/>
      <c r="B2" s="6"/>
      <c r="C2" s="6"/>
      <c r="D2" s="6"/>
      <c r="E2" s="7"/>
    </row>
    <row r="3" spans="1:8" s="31" customFormat="1" ht="21" thickBot="1" x14ac:dyDescent="0.35">
      <c r="A3" s="48" t="s">
        <v>18</v>
      </c>
      <c r="B3" s="49" t="s">
        <v>16</v>
      </c>
      <c r="C3" s="49"/>
      <c r="D3" s="49"/>
      <c r="E3" s="50"/>
      <c r="F3" s="51"/>
      <c r="G3" s="49"/>
      <c r="H3" s="49"/>
    </row>
    <row r="4" spans="1:8" s="31" customFormat="1" ht="21" thickTop="1" x14ac:dyDescent="0.3">
      <c r="A4" s="32"/>
      <c r="E4" s="33"/>
      <c r="F4" s="34"/>
    </row>
    <row r="5" spans="1:8" ht="18" x14ac:dyDescent="0.25">
      <c r="A5" s="67"/>
      <c r="B5" s="68"/>
      <c r="C5" s="69"/>
      <c r="D5" s="69"/>
      <c r="E5" s="70"/>
      <c r="F5" s="71"/>
      <c r="G5" s="36"/>
      <c r="H5" s="36"/>
    </row>
    <row r="6" spans="1:8" ht="15.75" x14ac:dyDescent="0.25">
      <c r="A6" s="10" t="s">
        <v>6</v>
      </c>
      <c r="B6" s="8"/>
      <c r="C6" s="6"/>
      <c r="D6" s="6"/>
      <c r="E6" s="11"/>
      <c r="F6" s="19">
        <f>'I PREDDELA'!G31</f>
        <v>0</v>
      </c>
      <c r="G6" s="20" t="s">
        <v>15</v>
      </c>
    </row>
    <row r="7" spans="1:8" ht="15.75" x14ac:dyDescent="0.25">
      <c r="A7" s="5"/>
      <c r="B7" s="6"/>
      <c r="C7" s="6"/>
      <c r="D7" s="6"/>
      <c r="E7" s="11"/>
      <c r="F7" s="19"/>
    </row>
    <row r="8" spans="1:8" ht="15.75" x14ac:dyDescent="0.25">
      <c r="A8" s="12" t="s">
        <v>5</v>
      </c>
      <c r="B8" s="13"/>
      <c r="C8" s="13"/>
      <c r="D8" s="6"/>
      <c r="E8" s="11"/>
      <c r="F8" s="19">
        <f>'II ZEM.DELA'!G35</f>
        <v>0</v>
      </c>
      <c r="G8" s="20" t="s">
        <v>15</v>
      </c>
      <c r="H8"/>
    </row>
    <row r="9" spans="1:8" ht="15.75" x14ac:dyDescent="0.25">
      <c r="A9" s="12"/>
      <c r="B9" s="13"/>
      <c r="C9" s="13"/>
      <c r="D9" s="6"/>
      <c r="E9" s="7"/>
      <c r="F9" s="19"/>
      <c r="H9"/>
    </row>
    <row r="10" spans="1:8" ht="15.75" x14ac:dyDescent="0.25">
      <c r="A10" s="10" t="s">
        <v>7</v>
      </c>
      <c r="B10" s="10"/>
      <c r="C10" s="8"/>
      <c r="D10" s="8"/>
      <c r="E10" s="11"/>
      <c r="F10" s="19">
        <f>'III VOZ.KON.'!G37</f>
        <v>0</v>
      </c>
      <c r="G10" s="20" t="s">
        <v>15</v>
      </c>
      <c r="H10"/>
    </row>
    <row r="11" spans="1:8" ht="15.75" x14ac:dyDescent="0.25">
      <c r="A11" s="10"/>
      <c r="B11" s="10"/>
      <c r="C11" s="8"/>
      <c r="D11" s="8"/>
      <c r="E11" s="11"/>
      <c r="F11" s="19"/>
      <c r="G11" s="20"/>
      <c r="H11"/>
    </row>
    <row r="12" spans="1:8" ht="15.75" x14ac:dyDescent="0.25">
      <c r="A12" s="10" t="s">
        <v>81</v>
      </c>
      <c r="B12" s="10"/>
      <c r="C12" s="8"/>
      <c r="D12" s="8"/>
      <c r="E12" s="11"/>
      <c r="F12" s="19">
        <f>'IV. ODVODNJAVANJE'!G57</f>
        <v>0</v>
      </c>
      <c r="G12" s="20" t="s">
        <v>15</v>
      </c>
      <c r="H12"/>
    </row>
    <row r="13" spans="1:8" ht="15.75" x14ac:dyDescent="0.25">
      <c r="A13" s="10"/>
      <c r="B13" s="10"/>
      <c r="C13" s="8"/>
      <c r="D13" s="8"/>
      <c r="E13" s="11"/>
      <c r="F13" s="19"/>
      <c r="H13"/>
    </row>
    <row r="14" spans="1:8" ht="15.75" x14ac:dyDescent="0.25">
      <c r="A14" s="10" t="s">
        <v>54</v>
      </c>
      <c r="B14" s="10"/>
      <c r="C14" s="8"/>
      <c r="D14" s="8"/>
      <c r="E14" s="11"/>
      <c r="F14" s="19">
        <f>'V. OPREMA'!G25</f>
        <v>0</v>
      </c>
      <c r="G14" s="20" t="s">
        <v>15</v>
      </c>
      <c r="H14"/>
    </row>
    <row r="15" spans="1:8" ht="15.75" x14ac:dyDescent="0.25">
      <c r="A15" s="10"/>
      <c r="B15" s="10"/>
      <c r="C15" s="8"/>
      <c r="D15" s="8"/>
      <c r="E15" s="11"/>
      <c r="F15" s="19"/>
      <c r="H15"/>
    </row>
    <row r="16" spans="1:8" ht="15.75" x14ac:dyDescent="0.25">
      <c r="A16" s="12" t="s">
        <v>55</v>
      </c>
      <c r="B16" s="12"/>
      <c r="C16" s="14"/>
      <c r="D16" s="8"/>
      <c r="E16" s="11"/>
      <c r="F16" s="19">
        <f>'VI TUJE STORITVE'!G19</f>
        <v>0</v>
      </c>
      <c r="G16" s="20" t="s">
        <v>15</v>
      </c>
      <c r="H16"/>
    </row>
    <row r="17" spans="1:8" ht="15.75" x14ac:dyDescent="0.25">
      <c r="A17" s="10"/>
      <c r="B17" s="10"/>
      <c r="C17" s="8"/>
      <c r="D17" s="8"/>
      <c r="E17" s="11"/>
      <c r="F17" s="19"/>
      <c r="H17"/>
    </row>
    <row r="18" spans="1:8" ht="15.75" x14ac:dyDescent="0.25">
      <c r="A18" s="12" t="s">
        <v>203</v>
      </c>
      <c r="B18" s="12"/>
      <c r="F18" s="19">
        <f>'VII ELEKTROMONTAŽNA DELA'!F130</f>
        <v>0</v>
      </c>
      <c r="G18" s="20" t="s">
        <v>15</v>
      </c>
      <c r="H18"/>
    </row>
    <row r="19" spans="1:8" ht="15.75" x14ac:dyDescent="0.25">
      <c r="E19" s="2"/>
      <c r="F19" s="19"/>
      <c r="G19" s="20"/>
      <c r="H19"/>
    </row>
    <row r="20" spans="1:8" ht="15.75" x14ac:dyDescent="0.25">
      <c r="A20" s="10" t="s">
        <v>202</v>
      </c>
      <c r="B20" s="10"/>
      <c r="C20" s="8"/>
      <c r="D20" s="8"/>
      <c r="E20" s="11"/>
      <c r="F20" s="19">
        <f>SUM(F6:F18)*0.05</f>
        <v>0</v>
      </c>
      <c r="G20" s="20" t="s">
        <v>15</v>
      </c>
      <c r="H20"/>
    </row>
    <row r="21" spans="1:8" ht="16.5" thickBot="1" x14ac:dyDescent="0.3">
      <c r="A21" s="40"/>
      <c r="B21" s="40"/>
      <c r="C21" s="41"/>
      <c r="D21" s="41"/>
      <c r="E21" s="42"/>
      <c r="F21" s="37"/>
      <c r="G21" s="21"/>
      <c r="H21" s="76"/>
    </row>
    <row r="22" spans="1:8" ht="18.75" thickTop="1" x14ac:dyDescent="0.25">
      <c r="A22" s="15" t="s">
        <v>4</v>
      </c>
      <c r="B22" s="16"/>
      <c r="C22" s="17"/>
      <c r="D22" s="17"/>
      <c r="E22" s="18"/>
      <c r="F22" s="75">
        <f>SUM(F6:F20)</f>
        <v>0</v>
      </c>
      <c r="G22" s="20" t="s">
        <v>15</v>
      </c>
      <c r="H22"/>
    </row>
    <row r="23" spans="1:8" ht="18" x14ac:dyDescent="0.25">
      <c r="A23" s="15"/>
      <c r="B23" s="10"/>
      <c r="C23" s="8"/>
      <c r="D23" s="8"/>
      <c r="E23" s="11"/>
      <c r="H23"/>
    </row>
    <row r="24" spans="1:8" ht="18" x14ac:dyDescent="0.25">
      <c r="A24" s="15"/>
      <c r="B24" s="10"/>
      <c r="C24" s="8"/>
      <c r="D24" s="8"/>
      <c r="E24" s="11"/>
      <c r="H24"/>
    </row>
    <row r="25" spans="1:8" ht="18" x14ac:dyDescent="0.25">
      <c r="A25" s="15"/>
      <c r="B25" s="10"/>
      <c r="C25" s="8"/>
      <c r="D25" s="8"/>
      <c r="E25" s="11"/>
      <c r="F25" s="75"/>
      <c r="G25" s="20"/>
      <c r="H25"/>
    </row>
    <row r="26" spans="1:8" ht="15.75" x14ac:dyDescent="0.25">
      <c r="A26" s="10"/>
      <c r="B26" s="10"/>
      <c r="C26" s="8"/>
      <c r="D26" s="8"/>
      <c r="E26" s="11"/>
      <c r="F26" s="19"/>
      <c r="H26"/>
    </row>
    <row r="27" spans="1:8" ht="18" x14ac:dyDescent="0.25">
      <c r="A27" s="15"/>
      <c r="B27" s="10"/>
      <c r="C27" s="8"/>
      <c r="D27" s="8"/>
      <c r="E27" s="11"/>
      <c r="H27"/>
    </row>
    <row r="28" spans="1:8" ht="18" x14ac:dyDescent="0.25">
      <c r="A28" s="15"/>
      <c r="B28" s="10"/>
      <c r="C28" s="8"/>
      <c r="D28" s="8"/>
      <c r="E28" s="11"/>
      <c r="H28"/>
    </row>
    <row r="29" spans="1:8" ht="15.75" x14ac:dyDescent="0.25">
      <c r="A29" s="10"/>
      <c r="B29" s="10"/>
      <c r="C29" s="8"/>
      <c r="D29" s="8"/>
      <c r="E29" s="11"/>
      <c r="F29" s="19"/>
      <c r="H29"/>
    </row>
    <row r="30" spans="1:8" ht="15.75" x14ac:dyDescent="0.25">
      <c r="A30" s="10"/>
      <c r="B30" s="10"/>
      <c r="C30" s="8"/>
      <c r="D30" s="8"/>
      <c r="E30" s="11"/>
      <c r="F30" s="19"/>
      <c r="H30"/>
    </row>
    <row r="31" spans="1:8" ht="15.75" x14ac:dyDescent="0.25">
      <c r="A31" s="10"/>
      <c r="B31" s="10"/>
      <c r="C31" s="8"/>
      <c r="D31" s="8"/>
      <c r="E31" s="11"/>
      <c r="F31" s="19"/>
      <c r="H31"/>
    </row>
    <row r="32" spans="1:8" ht="15.75" x14ac:dyDescent="0.25">
      <c r="A32" s="10"/>
      <c r="F32" s="19"/>
      <c r="H32"/>
    </row>
    <row r="33" spans="1:8" ht="15.75" x14ac:dyDescent="0.25">
      <c r="A33" s="10"/>
      <c r="B33" s="10"/>
      <c r="C33" s="8"/>
      <c r="D33" s="8"/>
      <c r="E33" s="11"/>
      <c r="F33" s="19"/>
      <c r="H33"/>
    </row>
    <row r="34" spans="1:8" ht="15.75" x14ac:dyDescent="0.25">
      <c r="A34" s="10"/>
      <c r="F34" s="19"/>
      <c r="H34"/>
    </row>
    <row r="35" spans="1:8" ht="15.75" x14ac:dyDescent="0.25">
      <c r="A35" s="10"/>
      <c r="F35" s="19"/>
      <c r="H35"/>
    </row>
    <row r="36" spans="1:8" ht="16.5" thickBot="1" x14ac:dyDescent="0.3">
      <c r="A36" s="72"/>
      <c r="B36" s="73"/>
      <c r="C36" s="73"/>
      <c r="D36" s="73"/>
      <c r="E36" s="79"/>
      <c r="F36" s="74"/>
      <c r="G36" s="73"/>
      <c r="H36" s="77"/>
    </row>
    <row r="37" spans="1:8" ht="18" x14ac:dyDescent="0.25">
      <c r="A37" s="15" t="s">
        <v>17</v>
      </c>
      <c r="F37" s="75">
        <f>SUM(F22)</f>
        <v>0</v>
      </c>
      <c r="G37" s="20" t="s">
        <v>15</v>
      </c>
      <c r="H37"/>
    </row>
    <row r="38" spans="1:8" x14ac:dyDescent="0.2">
      <c r="H38"/>
    </row>
    <row r="39" spans="1:8" ht="18.75" thickBot="1" x14ac:dyDescent="0.3">
      <c r="A39" s="135" t="s">
        <v>26</v>
      </c>
      <c r="B39" s="21"/>
      <c r="C39" s="21"/>
      <c r="D39" s="21"/>
      <c r="E39" s="81"/>
      <c r="F39" s="136">
        <f>F37*1.22</f>
        <v>0</v>
      </c>
      <c r="G39" s="138" t="s">
        <v>15</v>
      </c>
      <c r="H39" s="137" t="s">
        <v>35</v>
      </c>
    </row>
    <row r="40" spans="1:8" ht="13.5" thickTop="1" x14ac:dyDescent="0.2">
      <c r="H40"/>
    </row>
    <row r="41" spans="1:8" x14ac:dyDescent="0.2">
      <c r="H41"/>
    </row>
    <row r="42" spans="1:8" x14ac:dyDescent="0.2">
      <c r="H42"/>
    </row>
    <row r="43" spans="1:8" x14ac:dyDescent="0.2">
      <c r="H43"/>
    </row>
    <row r="44" spans="1:8" x14ac:dyDescent="0.2">
      <c r="H44"/>
    </row>
    <row r="45" spans="1:8" x14ac:dyDescent="0.2">
      <c r="H45"/>
    </row>
    <row r="46" spans="1:8" x14ac:dyDescent="0.2">
      <c r="H46"/>
    </row>
    <row r="47" spans="1:8" x14ac:dyDescent="0.2">
      <c r="H47"/>
    </row>
    <row r="48" spans="1: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row r="91" spans="8:8" x14ac:dyDescent="0.2">
      <c r="H91"/>
    </row>
    <row r="92" spans="8:8" x14ac:dyDescent="0.2">
      <c r="H92"/>
    </row>
    <row r="93" spans="8:8" x14ac:dyDescent="0.2">
      <c r="H93"/>
    </row>
    <row r="94" spans="8:8" x14ac:dyDescent="0.2">
      <c r="H94"/>
    </row>
    <row r="95" spans="8:8" x14ac:dyDescent="0.2">
      <c r="H95"/>
    </row>
    <row r="96" spans="8:8" x14ac:dyDescent="0.2">
      <c r="H96"/>
    </row>
    <row r="97" spans="8:8" x14ac:dyDescent="0.2">
      <c r="H97"/>
    </row>
    <row r="98" spans="8:8" x14ac:dyDescent="0.2">
      <c r="H98"/>
    </row>
    <row r="99" spans="8:8" x14ac:dyDescent="0.2">
      <c r="H99"/>
    </row>
    <row r="100" spans="8:8" x14ac:dyDescent="0.2">
      <c r="H100"/>
    </row>
    <row r="101" spans="8:8" x14ac:dyDescent="0.2">
      <c r="H101"/>
    </row>
    <row r="102" spans="8:8" x14ac:dyDescent="0.2">
      <c r="H102"/>
    </row>
    <row r="103" spans="8:8" x14ac:dyDescent="0.2">
      <c r="H103"/>
    </row>
    <row r="104" spans="8:8" x14ac:dyDescent="0.2">
      <c r="H104"/>
    </row>
    <row r="105" spans="8:8" x14ac:dyDescent="0.2">
      <c r="H105"/>
    </row>
    <row r="106" spans="8:8" x14ac:dyDescent="0.2">
      <c r="H106"/>
    </row>
    <row r="107" spans="8:8" x14ac:dyDescent="0.2">
      <c r="H107"/>
    </row>
    <row r="108" spans="8:8" x14ac:dyDescent="0.2">
      <c r="H108"/>
    </row>
    <row r="109" spans="8:8" x14ac:dyDescent="0.2">
      <c r="H109"/>
    </row>
    <row r="110" spans="8:8" x14ac:dyDescent="0.2">
      <c r="H110"/>
    </row>
    <row r="111" spans="8:8" x14ac:dyDescent="0.2">
      <c r="H111"/>
    </row>
    <row r="112" spans="8:8" x14ac:dyDescent="0.2">
      <c r="H112"/>
    </row>
    <row r="113" spans="8:8" x14ac:dyDescent="0.2">
      <c r="H113"/>
    </row>
    <row r="114" spans="8:8" x14ac:dyDescent="0.2">
      <c r="H114"/>
    </row>
    <row r="115" spans="8:8" x14ac:dyDescent="0.2">
      <c r="H115"/>
    </row>
    <row r="116" spans="8:8" x14ac:dyDescent="0.2">
      <c r="H116"/>
    </row>
    <row r="117" spans="8:8" x14ac:dyDescent="0.2">
      <c r="H117"/>
    </row>
    <row r="118" spans="8:8" x14ac:dyDescent="0.2">
      <c r="H118"/>
    </row>
    <row r="119" spans="8:8" x14ac:dyDescent="0.2">
      <c r="H119"/>
    </row>
    <row r="120" spans="8:8" x14ac:dyDescent="0.2">
      <c r="H120"/>
    </row>
    <row r="121" spans="8:8" x14ac:dyDescent="0.2">
      <c r="H121"/>
    </row>
    <row r="122" spans="8:8" x14ac:dyDescent="0.2">
      <c r="H122"/>
    </row>
    <row r="123" spans="8:8" x14ac:dyDescent="0.2">
      <c r="H123"/>
    </row>
    <row r="124" spans="8:8" x14ac:dyDescent="0.2">
      <c r="H124"/>
    </row>
    <row r="125" spans="8:8" x14ac:dyDescent="0.2">
      <c r="H125"/>
    </row>
    <row r="126" spans="8:8" x14ac:dyDescent="0.2">
      <c r="H126"/>
    </row>
    <row r="127" spans="8:8" x14ac:dyDescent="0.2">
      <c r="H127"/>
    </row>
    <row r="128" spans="8:8" x14ac:dyDescent="0.2">
      <c r="H128"/>
    </row>
    <row r="129" spans="8:8" x14ac:dyDescent="0.2">
      <c r="H129"/>
    </row>
    <row r="130" spans="8:8" x14ac:dyDescent="0.2">
      <c r="H130"/>
    </row>
    <row r="131" spans="8:8" x14ac:dyDescent="0.2">
      <c r="H131"/>
    </row>
    <row r="132" spans="8:8" x14ac:dyDescent="0.2">
      <c r="H132"/>
    </row>
  </sheetData>
  <phoneticPr fontId="0" type="noConversion"/>
  <pageMargins left="0.98425196850393704" right="0.39370078740157483" top="0.98425196850393704" bottom="0.98425196850393704" header="0.31496062992125984" footer="0.31496062992125984"/>
  <pageSetup paperSize="9" orientation="portrait" r:id="rId1"/>
  <headerFooter alignWithMargins="0">
    <oddHeader xml:space="preserve">&amp;L&amp;K00-020 &amp;R&amp;K00-020 </oddHeader>
    <oddFooter>&amp;L&amp;K00-031PS-Prostor d.o.o.&amp;CStran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476"/>
  <sheetViews>
    <sheetView view="pageBreakPreview" zoomScaleNormal="100" zoomScaleSheetLayoutView="100" workbookViewId="0">
      <selection activeCell="F7" sqref="F7:G7"/>
    </sheetView>
  </sheetViews>
  <sheetFormatPr defaultRowHeight="12.75" x14ac:dyDescent="0.2"/>
  <cols>
    <col min="1" max="1" width="4.7109375" style="2" customWidth="1"/>
    <col min="2" max="2" width="9.7109375" style="2" customWidth="1"/>
    <col min="3" max="3" width="10.7109375" style="2" customWidth="1"/>
    <col min="4" max="4" width="8.7109375" style="2" customWidth="1"/>
    <col min="5" max="5" width="26.7109375" style="2" customWidth="1"/>
    <col min="6" max="6" width="12" style="22" bestFit="1" customWidth="1"/>
    <col min="7" max="7" width="12.7109375" style="22" customWidth="1"/>
    <col min="8" max="8" width="3.42578125" style="22" customWidth="1"/>
    <col min="9" max="16384" width="9.140625" style="2"/>
  </cols>
  <sheetData>
    <row r="2" spans="1:12" s="35" customFormat="1" ht="20.25" x14ac:dyDescent="0.3">
      <c r="A2" s="62" t="s">
        <v>19</v>
      </c>
      <c r="B2" s="63"/>
      <c r="C2" s="64" t="s">
        <v>28</v>
      </c>
      <c r="D2" s="64"/>
      <c r="E2" s="64"/>
      <c r="F2" s="65"/>
      <c r="G2" s="66"/>
      <c r="H2" s="65"/>
    </row>
    <row r="3" spans="1:12" ht="13.5" customHeight="1" x14ac:dyDescent="0.25">
      <c r="A3" s="9"/>
      <c r="B3" s="8"/>
      <c r="C3" s="1"/>
      <c r="F3" s="24"/>
      <c r="H3" s="25"/>
    </row>
    <row r="4" spans="1:12" ht="13.5" customHeight="1" x14ac:dyDescent="0.25">
      <c r="A4" s="9"/>
      <c r="B4" s="8"/>
      <c r="C4" s="1"/>
      <c r="F4" s="24"/>
      <c r="H4" s="25"/>
    </row>
    <row r="5" spans="1:12" s="6" customFormat="1" ht="16.5" thickBot="1" x14ac:dyDescent="0.3">
      <c r="A5" s="43"/>
      <c r="B5" s="52" t="s">
        <v>8</v>
      </c>
      <c r="C5" s="45"/>
      <c r="D5" s="45"/>
      <c r="E5" s="45"/>
      <c r="F5" s="46"/>
      <c r="G5" s="53"/>
      <c r="H5" s="46"/>
    </row>
    <row r="6" spans="1:12" s="6" customFormat="1" ht="16.5" thickTop="1" x14ac:dyDescent="0.25">
      <c r="A6" s="5"/>
      <c r="B6" s="8"/>
      <c r="F6" s="99"/>
      <c r="G6" s="7"/>
      <c r="H6" s="99"/>
    </row>
    <row r="7" spans="1:12" s="96" customFormat="1" ht="13.5" customHeight="1" x14ac:dyDescent="0.2">
      <c r="A7" s="95"/>
      <c r="B7" s="96" t="s">
        <v>36</v>
      </c>
      <c r="C7" s="96" t="s">
        <v>37</v>
      </c>
      <c r="D7" s="96" t="s">
        <v>38</v>
      </c>
      <c r="F7" s="223" t="s">
        <v>39</v>
      </c>
      <c r="G7" s="223" t="s">
        <v>220</v>
      </c>
      <c r="H7" s="97"/>
    </row>
    <row r="8" spans="1:12" x14ac:dyDescent="0.2">
      <c r="A8" s="9"/>
      <c r="B8" s="4"/>
      <c r="G8" s="23"/>
    </row>
    <row r="9" spans="1:12" x14ac:dyDescent="0.2">
      <c r="A9" s="84">
        <v>1</v>
      </c>
      <c r="B9" s="89" t="s">
        <v>20</v>
      </c>
      <c r="C9" s="229" t="s">
        <v>83</v>
      </c>
      <c r="D9" s="231"/>
      <c r="E9" s="231"/>
      <c r="F9" s="85"/>
      <c r="G9" s="87"/>
      <c r="H9" s="85"/>
    </row>
    <row r="10" spans="1:12" ht="13.5" thickBot="1" x14ac:dyDescent="0.25">
      <c r="A10" s="90"/>
      <c r="B10" s="80"/>
      <c r="C10" s="80" t="s">
        <v>29</v>
      </c>
      <c r="D10" s="21">
        <v>0.08</v>
      </c>
      <c r="E10" s="21"/>
      <c r="F10" s="81"/>
      <c r="G10" s="82">
        <f>D10*F10</f>
        <v>0</v>
      </c>
      <c r="H10" s="76"/>
    </row>
    <row r="11" spans="1:12" ht="13.5" thickTop="1" x14ac:dyDescent="0.2">
      <c r="A11" s="1"/>
      <c r="B11" s="9"/>
      <c r="G11" s="23"/>
      <c r="H11"/>
    </row>
    <row r="12" spans="1:12" x14ac:dyDescent="0.2">
      <c r="A12" s="84">
        <v>2</v>
      </c>
      <c r="B12" s="89" t="s">
        <v>21</v>
      </c>
      <c r="C12" s="229" t="s">
        <v>84</v>
      </c>
      <c r="D12" s="231"/>
      <c r="E12" s="231"/>
      <c r="F12" s="85"/>
      <c r="G12" s="87"/>
      <c r="H12" s="92"/>
    </row>
    <row r="13" spans="1:12" x14ac:dyDescent="0.2">
      <c r="A13" s="1"/>
      <c r="B13" s="9"/>
      <c r="C13" s="232"/>
      <c r="D13" s="232"/>
      <c r="E13" s="232"/>
      <c r="G13" s="23"/>
      <c r="H13"/>
    </row>
    <row r="14" spans="1:12" ht="13.5" thickBot="1" x14ac:dyDescent="0.25">
      <c r="A14" s="90"/>
      <c r="B14" s="80"/>
      <c r="C14" s="80" t="s">
        <v>13</v>
      </c>
      <c r="D14" s="21">
        <v>5</v>
      </c>
      <c r="E14" s="21"/>
      <c r="F14" s="81"/>
      <c r="G14" s="82">
        <f>D14*F14</f>
        <v>0</v>
      </c>
      <c r="H14" s="76"/>
    </row>
    <row r="15" spans="1:12" ht="13.5" thickTop="1" x14ac:dyDescent="0.2">
      <c r="A15" s="1"/>
      <c r="C15" s="9"/>
      <c r="F15" s="2"/>
      <c r="G15" s="2"/>
      <c r="I15" s="22"/>
      <c r="J15" s="22"/>
      <c r="K15" s="23"/>
      <c r="L15"/>
    </row>
    <row r="16" spans="1:12" ht="12.75" customHeight="1" x14ac:dyDescent="0.2">
      <c r="A16" s="84">
        <v>3</v>
      </c>
      <c r="B16" s="89" t="s">
        <v>40</v>
      </c>
      <c r="C16" s="233" t="s">
        <v>85</v>
      </c>
      <c r="D16" s="231"/>
      <c r="E16" s="231"/>
      <c r="F16" s="92"/>
      <c r="G16" s="92"/>
      <c r="H16" s="85"/>
      <c r="I16" s="22"/>
      <c r="J16" s="22"/>
      <c r="K16" s="23"/>
      <c r="L16"/>
    </row>
    <row r="17" spans="1:12" ht="13.5" thickBot="1" x14ac:dyDescent="0.25">
      <c r="A17" s="90"/>
      <c r="B17" s="80"/>
      <c r="C17" s="80" t="s">
        <v>13</v>
      </c>
      <c r="D17" s="21">
        <v>1</v>
      </c>
      <c r="E17" s="21"/>
      <c r="F17" s="81"/>
      <c r="G17" s="82">
        <f>D17*F17</f>
        <v>0</v>
      </c>
      <c r="H17" s="81"/>
      <c r="I17" s="22"/>
      <c r="J17" s="22"/>
      <c r="K17" s="23"/>
      <c r="L17"/>
    </row>
    <row r="18" spans="1:12" ht="13.5" thickTop="1" x14ac:dyDescent="0.2">
      <c r="A18" s="1"/>
      <c r="B18" s="9"/>
      <c r="C18" s="9"/>
      <c r="G18" s="23"/>
      <c r="H18"/>
    </row>
    <row r="19" spans="1:12" x14ac:dyDescent="0.2">
      <c r="A19" s="84">
        <v>4</v>
      </c>
      <c r="B19" s="89" t="s">
        <v>22</v>
      </c>
      <c r="C19" s="229" t="s">
        <v>86</v>
      </c>
      <c r="D19" s="231"/>
      <c r="E19" s="231"/>
      <c r="F19" s="85"/>
      <c r="G19" s="87"/>
      <c r="H19" s="92"/>
    </row>
    <row r="20" spans="1:12" x14ac:dyDescent="0.2">
      <c r="A20" s="1"/>
      <c r="B20" s="9"/>
      <c r="C20" s="232"/>
      <c r="D20" s="232"/>
      <c r="E20" s="232"/>
      <c r="G20" s="23"/>
      <c r="H20"/>
    </row>
    <row r="21" spans="1:12" ht="13.5" thickBot="1" x14ac:dyDescent="0.25">
      <c r="A21" s="90"/>
      <c r="B21" s="80"/>
      <c r="C21" s="80" t="s">
        <v>0</v>
      </c>
      <c r="D21" s="21">
        <v>15</v>
      </c>
      <c r="E21" s="21"/>
      <c r="F21" s="81"/>
      <c r="G21" s="82">
        <f>D21*F21</f>
        <v>0</v>
      </c>
      <c r="H21" s="76"/>
    </row>
    <row r="22" spans="1:12" ht="13.5" thickTop="1" x14ac:dyDescent="0.2">
      <c r="A22" s="1"/>
      <c r="B22" s="9"/>
      <c r="C22" s="9"/>
      <c r="F22" s="2"/>
      <c r="G22" s="2"/>
      <c r="H22" s="2"/>
      <c r="I22" s="22"/>
      <c r="J22" s="22"/>
      <c r="K22" s="23"/>
      <c r="L22"/>
    </row>
    <row r="23" spans="1:12" x14ac:dyDescent="0.2">
      <c r="A23" s="84">
        <v>5</v>
      </c>
      <c r="B23" s="89" t="s">
        <v>41</v>
      </c>
      <c r="C23" s="229" t="s">
        <v>87</v>
      </c>
      <c r="D23" s="229"/>
      <c r="E23" s="229"/>
      <c r="F23" s="89"/>
      <c r="G23" s="92"/>
      <c r="H23" s="85"/>
      <c r="I23" s="22"/>
      <c r="J23" s="22"/>
      <c r="K23" s="23"/>
      <c r="L23"/>
    </row>
    <row r="24" spans="1:12" x14ac:dyDescent="0.2">
      <c r="A24" s="1"/>
      <c r="B24" s="9"/>
      <c r="C24" s="230"/>
      <c r="D24" s="230"/>
      <c r="E24" s="230"/>
      <c r="F24"/>
      <c r="G24"/>
      <c r="I24" s="22"/>
      <c r="J24" s="22"/>
      <c r="K24" s="23"/>
      <c r="L24"/>
    </row>
    <row r="25" spans="1:12" ht="13.5" thickBot="1" x14ac:dyDescent="0.25">
      <c r="A25" s="90"/>
      <c r="B25" s="80"/>
      <c r="C25" s="80" t="s">
        <v>3</v>
      </c>
      <c r="D25" s="21">
        <v>20</v>
      </c>
      <c r="E25" s="21"/>
      <c r="F25" s="81"/>
      <c r="G25" s="82">
        <f>D25*F25</f>
        <v>0</v>
      </c>
      <c r="H25" s="81"/>
      <c r="I25" s="22"/>
      <c r="J25" s="22"/>
      <c r="K25" s="23"/>
      <c r="L25"/>
    </row>
    <row r="26" spans="1:12" ht="12.75" customHeight="1" thickTop="1" x14ac:dyDescent="0.2">
      <c r="A26" s="1"/>
      <c r="B26" s="9"/>
      <c r="C26" s="9"/>
      <c r="F26" s="2"/>
      <c r="G26" s="2"/>
      <c r="I26" s="22"/>
      <c r="J26" s="22"/>
      <c r="K26" s="23"/>
      <c r="L26"/>
    </row>
    <row r="27" spans="1:12" ht="12.75" customHeight="1" x14ac:dyDescent="0.2">
      <c r="A27" s="84">
        <v>6</v>
      </c>
      <c r="B27" s="89" t="s">
        <v>60</v>
      </c>
      <c r="C27" s="229" t="s">
        <v>213</v>
      </c>
      <c r="D27" s="229"/>
      <c r="E27" s="229"/>
      <c r="F27" s="89"/>
      <c r="G27" s="92"/>
      <c r="H27" s="85"/>
      <c r="I27" s="22"/>
      <c r="J27" s="22"/>
      <c r="K27" s="23"/>
      <c r="L27"/>
    </row>
    <row r="28" spans="1:12" ht="27" customHeight="1" x14ac:dyDescent="0.2">
      <c r="A28" s="1"/>
      <c r="B28" s="9"/>
      <c r="C28" s="230"/>
      <c r="D28" s="230"/>
      <c r="E28" s="230"/>
      <c r="F28"/>
      <c r="G28"/>
      <c r="I28" s="22"/>
      <c r="J28" s="22"/>
      <c r="K28" s="23"/>
      <c r="L28"/>
    </row>
    <row r="29" spans="1:12" ht="13.5" thickBot="1" x14ac:dyDescent="0.25">
      <c r="A29" s="90"/>
      <c r="B29" s="80"/>
      <c r="C29" s="80" t="s">
        <v>0</v>
      </c>
      <c r="D29" s="21">
        <v>15</v>
      </c>
      <c r="E29" s="21"/>
      <c r="F29" s="81"/>
      <c r="G29" s="82">
        <f>D29*F29</f>
        <v>0</v>
      </c>
      <c r="H29" s="81"/>
      <c r="I29" s="22"/>
      <c r="J29" s="22"/>
      <c r="K29" s="23"/>
      <c r="L29"/>
    </row>
    <row r="30" spans="1:12" ht="13.5" thickTop="1" x14ac:dyDescent="0.2">
      <c r="A30" s="1"/>
      <c r="B30" s="9"/>
      <c r="C30" s="9"/>
      <c r="G30" s="23"/>
      <c r="H30"/>
    </row>
    <row r="31" spans="1:12" ht="18.75" customHeight="1" thickBot="1" x14ac:dyDescent="0.3">
      <c r="A31" s="55"/>
      <c r="B31" s="55"/>
      <c r="C31" s="55" t="s">
        <v>9</v>
      </c>
      <c r="D31" s="47"/>
      <c r="E31" s="59"/>
      <c r="F31" s="60"/>
      <c r="G31" s="61">
        <f>SUM(G9:G30)</f>
        <v>0</v>
      </c>
      <c r="H31" s="57" t="s">
        <v>15</v>
      </c>
    </row>
    <row r="32" spans="1:12" ht="12.75" customHeight="1" thickTop="1" x14ac:dyDescent="0.2">
      <c r="A32" s="1"/>
      <c r="B32" s="1"/>
    </row>
    <row r="33" spans="1:3" x14ac:dyDescent="0.2">
      <c r="A33" s="3"/>
      <c r="B33" s="1"/>
      <c r="C33" s="38"/>
    </row>
    <row r="34" spans="1:3" x14ac:dyDescent="0.2">
      <c r="A34" s="1"/>
      <c r="B34" s="1"/>
    </row>
    <row r="35" spans="1:3" x14ac:dyDescent="0.2">
      <c r="A35" s="1"/>
      <c r="B35" s="1"/>
    </row>
    <row r="36" spans="1:3" x14ac:dyDescent="0.2">
      <c r="A36" s="1"/>
      <c r="B36" s="1"/>
    </row>
    <row r="37" spans="1:3" x14ac:dyDescent="0.2">
      <c r="A37" s="1"/>
      <c r="B37" s="1"/>
    </row>
    <row r="38" spans="1:3" x14ac:dyDescent="0.2">
      <c r="A38" s="1"/>
      <c r="B38" s="1"/>
    </row>
    <row r="39" spans="1:3" x14ac:dyDescent="0.2">
      <c r="A39" s="1"/>
      <c r="B39" s="1"/>
    </row>
    <row r="40" spans="1:3" x14ac:dyDescent="0.2">
      <c r="A40" s="1"/>
      <c r="B40" s="1"/>
    </row>
    <row r="41" spans="1:3" x14ac:dyDescent="0.2">
      <c r="A41" s="1"/>
      <c r="B41" s="1"/>
    </row>
    <row r="42" spans="1:3" x14ac:dyDescent="0.2">
      <c r="A42" s="1"/>
      <c r="B42" s="1"/>
    </row>
    <row r="43" spans="1:3" x14ac:dyDescent="0.2">
      <c r="A43" s="1"/>
      <c r="B43" s="1"/>
    </row>
    <row r="44" spans="1:3" x14ac:dyDescent="0.2">
      <c r="A44" s="1"/>
      <c r="B44" s="1"/>
    </row>
    <row r="45" spans="1:3" x14ac:dyDescent="0.2">
      <c r="A45" s="1"/>
      <c r="B45" s="1"/>
    </row>
    <row r="46" spans="1:3" x14ac:dyDescent="0.2">
      <c r="A46" s="1"/>
      <c r="B46" s="1"/>
    </row>
    <row r="47" spans="1:3" x14ac:dyDescent="0.2">
      <c r="A47" s="1"/>
      <c r="B47" s="1"/>
    </row>
    <row r="48" spans="1:3" x14ac:dyDescent="0.2">
      <c r="A48" s="1"/>
      <c r="B48" s="1"/>
    </row>
    <row r="49" spans="1:2" x14ac:dyDescent="0.2">
      <c r="A49" s="1"/>
      <c r="B49" s="1"/>
    </row>
    <row r="50" spans="1:2" x14ac:dyDescent="0.2">
      <c r="A50" s="1"/>
      <c r="B50" s="1"/>
    </row>
    <row r="51" spans="1:2" x14ac:dyDescent="0.2">
      <c r="A51" s="1"/>
      <c r="B51" s="1"/>
    </row>
    <row r="52" spans="1:2" x14ac:dyDescent="0.2">
      <c r="A52" s="1"/>
      <c r="B52" s="1"/>
    </row>
    <row r="53" spans="1:2" x14ac:dyDescent="0.2">
      <c r="A53" s="1"/>
      <c r="B53" s="1"/>
    </row>
    <row r="54" spans="1:2" x14ac:dyDescent="0.2">
      <c r="A54" s="1"/>
      <c r="B54" s="1"/>
    </row>
    <row r="55" spans="1:2" x14ac:dyDescent="0.2">
      <c r="A55" s="1"/>
      <c r="B55" s="1"/>
    </row>
    <row r="56" spans="1:2" x14ac:dyDescent="0.2">
      <c r="A56" s="1"/>
      <c r="B56" s="1"/>
    </row>
    <row r="57" spans="1:2" x14ac:dyDescent="0.2">
      <c r="A57" s="1"/>
      <c r="B57" s="1"/>
    </row>
    <row r="58" spans="1:2" x14ac:dyDescent="0.2">
      <c r="A58" s="1"/>
      <c r="B58" s="1"/>
    </row>
    <row r="59" spans="1:2" x14ac:dyDescent="0.2">
      <c r="A59" s="1"/>
      <c r="B59" s="1"/>
    </row>
    <row r="60" spans="1:2" x14ac:dyDescent="0.2">
      <c r="A60" s="1"/>
      <c r="B60" s="1"/>
    </row>
    <row r="61" spans="1:2" x14ac:dyDescent="0.2">
      <c r="A61" s="1"/>
      <c r="B61" s="1"/>
    </row>
    <row r="62" spans="1:2" x14ac:dyDescent="0.2">
      <c r="A62" s="1"/>
      <c r="B62" s="1"/>
    </row>
    <row r="63" spans="1:2" x14ac:dyDescent="0.2">
      <c r="A63" s="1"/>
      <c r="B63" s="1"/>
    </row>
    <row r="64" spans="1:2" x14ac:dyDescent="0.2">
      <c r="A64" s="1"/>
      <c r="B64" s="1"/>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1"/>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row r="83" spans="1:2" x14ac:dyDescent="0.2">
      <c r="A83" s="1"/>
      <c r="B83" s="1"/>
    </row>
    <row r="84" spans="1:2" x14ac:dyDescent="0.2">
      <c r="A84" s="1"/>
      <c r="B84" s="1"/>
    </row>
    <row r="85" spans="1:2" x14ac:dyDescent="0.2">
      <c r="A85" s="1"/>
      <c r="B85" s="1"/>
    </row>
    <row r="86" spans="1:2" x14ac:dyDescent="0.2">
      <c r="A86" s="1"/>
      <c r="B86" s="1"/>
    </row>
    <row r="87" spans="1:2" x14ac:dyDescent="0.2">
      <c r="A87" s="1"/>
      <c r="B87" s="1"/>
    </row>
    <row r="88" spans="1:2" x14ac:dyDescent="0.2">
      <c r="A88" s="1"/>
      <c r="B88" s="1"/>
    </row>
    <row r="89" spans="1:2" x14ac:dyDescent="0.2">
      <c r="A89" s="1"/>
      <c r="B89" s="1"/>
    </row>
    <row r="90" spans="1:2" x14ac:dyDescent="0.2">
      <c r="A90" s="1"/>
      <c r="B90" s="1"/>
    </row>
    <row r="91" spans="1:2" x14ac:dyDescent="0.2">
      <c r="A91" s="1"/>
      <c r="B91" s="1"/>
    </row>
    <row r="92" spans="1:2" x14ac:dyDescent="0.2">
      <c r="A92" s="1"/>
      <c r="B92" s="1"/>
    </row>
    <row r="93" spans="1:2" x14ac:dyDescent="0.2">
      <c r="A93" s="1"/>
      <c r="B93" s="1"/>
    </row>
    <row r="94" spans="1:2" x14ac:dyDescent="0.2">
      <c r="A94" s="1"/>
      <c r="B94" s="1"/>
    </row>
    <row r="95" spans="1:2" x14ac:dyDescent="0.2">
      <c r="A95" s="1"/>
      <c r="B95" s="1"/>
    </row>
    <row r="96" spans="1:2" x14ac:dyDescent="0.2">
      <c r="A96" s="1"/>
      <c r="B96" s="1"/>
    </row>
    <row r="97" spans="1:2" x14ac:dyDescent="0.2">
      <c r="A97" s="1"/>
      <c r="B97" s="1"/>
    </row>
    <row r="98" spans="1:2" x14ac:dyDescent="0.2">
      <c r="A98" s="1"/>
      <c r="B98" s="1"/>
    </row>
    <row r="99" spans="1:2" x14ac:dyDescent="0.2">
      <c r="A99" s="1"/>
      <c r="B99" s="1"/>
    </row>
    <row r="100" spans="1:2" x14ac:dyDescent="0.2">
      <c r="A100" s="1"/>
      <c r="B100" s="1"/>
    </row>
    <row r="101" spans="1:2" x14ac:dyDescent="0.2">
      <c r="A101" s="1"/>
      <c r="B101" s="1"/>
    </row>
    <row r="102" spans="1:2" x14ac:dyDescent="0.2">
      <c r="A102" s="1"/>
      <c r="B102" s="1"/>
    </row>
    <row r="103" spans="1:2" x14ac:dyDescent="0.2">
      <c r="A103" s="1"/>
      <c r="B103" s="1"/>
    </row>
    <row r="104" spans="1:2" x14ac:dyDescent="0.2">
      <c r="A104" s="1"/>
      <c r="B104" s="1"/>
    </row>
    <row r="105" spans="1:2" x14ac:dyDescent="0.2">
      <c r="A105" s="1"/>
      <c r="B105" s="1"/>
    </row>
    <row r="106" spans="1:2" x14ac:dyDescent="0.2">
      <c r="A106" s="1"/>
      <c r="B106" s="1"/>
    </row>
    <row r="107" spans="1:2" x14ac:dyDescent="0.2">
      <c r="A107" s="1"/>
      <c r="B107" s="1"/>
    </row>
    <row r="108" spans="1:2" x14ac:dyDescent="0.2">
      <c r="A108" s="1"/>
      <c r="B108" s="1"/>
    </row>
    <row r="109" spans="1:2" x14ac:dyDescent="0.2">
      <c r="A109" s="1"/>
      <c r="B109" s="1"/>
    </row>
    <row r="110" spans="1:2" x14ac:dyDescent="0.2">
      <c r="A110" s="1"/>
      <c r="B110" s="1"/>
    </row>
    <row r="111" spans="1:2" x14ac:dyDescent="0.2">
      <c r="A111" s="1"/>
      <c r="B111" s="1"/>
    </row>
    <row r="112" spans="1:2" x14ac:dyDescent="0.2">
      <c r="A112" s="1"/>
      <c r="B112" s="1"/>
    </row>
    <row r="113" spans="1:2" x14ac:dyDescent="0.2">
      <c r="A113" s="1"/>
      <c r="B113" s="1"/>
    </row>
    <row r="114" spans="1:2" x14ac:dyDescent="0.2">
      <c r="A114" s="1"/>
      <c r="B114" s="1"/>
    </row>
    <row r="115" spans="1:2" x14ac:dyDescent="0.2">
      <c r="A115" s="1"/>
      <c r="B115" s="1"/>
    </row>
    <row r="116" spans="1:2" x14ac:dyDescent="0.2">
      <c r="A116" s="1"/>
      <c r="B116" s="1"/>
    </row>
    <row r="117" spans="1:2" x14ac:dyDescent="0.2">
      <c r="A117" s="1"/>
      <c r="B117" s="1"/>
    </row>
    <row r="118" spans="1:2" x14ac:dyDescent="0.2">
      <c r="A118" s="1"/>
      <c r="B118" s="1"/>
    </row>
    <row r="119" spans="1:2" x14ac:dyDescent="0.2">
      <c r="A119" s="1"/>
      <c r="B119" s="1"/>
    </row>
    <row r="120" spans="1:2" x14ac:dyDescent="0.2">
      <c r="A120" s="1"/>
      <c r="B120" s="1"/>
    </row>
    <row r="121" spans="1:2" x14ac:dyDescent="0.2">
      <c r="A121" s="1"/>
      <c r="B121" s="1"/>
    </row>
    <row r="122" spans="1:2" x14ac:dyDescent="0.2">
      <c r="A122" s="1"/>
      <c r="B122" s="1"/>
    </row>
    <row r="123" spans="1:2" x14ac:dyDescent="0.2">
      <c r="A123" s="1"/>
      <c r="B123" s="1"/>
    </row>
    <row r="124" spans="1:2" x14ac:dyDescent="0.2">
      <c r="A124" s="1"/>
      <c r="B124" s="1"/>
    </row>
    <row r="125" spans="1:2" x14ac:dyDescent="0.2">
      <c r="A125" s="1"/>
      <c r="B125" s="1"/>
    </row>
    <row r="126" spans="1:2" x14ac:dyDescent="0.2">
      <c r="A126" s="1"/>
      <c r="B126" s="1"/>
    </row>
    <row r="127" spans="1:2" x14ac:dyDescent="0.2">
      <c r="A127" s="1"/>
      <c r="B127" s="1"/>
    </row>
    <row r="128" spans="1:2" x14ac:dyDescent="0.2">
      <c r="A128" s="1"/>
      <c r="B128" s="1"/>
    </row>
    <row r="129" spans="1:2" x14ac:dyDescent="0.2">
      <c r="A129" s="1"/>
      <c r="B129" s="1"/>
    </row>
    <row r="130" spans="1:2" x14ac:dyDescent="0.2">
      <c r="A130" s="1"/>
      <c r="B130" s="1"/>
    </row>
    <row r="131" spans="1:2" x14ac:dyDescent="0.2">
      <c r="A131" s="1"/>
      <c r="B131" s="1"/>
    </row>
    <row r="132" spans="1:2" x14ac:dyDescent="0.2">
      <c r="A132" s="1"/>
      <c r="B132" s="1"/>
    </row>
    <row r="133" spans="1:2" x14ac:dyDescent="0.2">
      <c r="A133" s="1"/>
      <c r="B133" s="1"/>
    </row>
    <row r="134" spans="1:2" x14ac:dyDescent="0.2">
      <c r="A134" s="1"/>
      <c r="B134" s="1"/>
    </row>
    <row r="135" spans="1:2" x14ac:dyDescent="0.2">
      <c r="A135" s="1"/>
      <c r="B135" s="1"/>
    </row>
    <row r="136" spans="1:2" x14ac:dyDescent="0.2">
      <c r="A136" s="1"/>
      <c r="B136" s="1"/>
    </row>
    <row r="137" spans="1:2" x14ac:dyDescent="0.2">
      <c r="A137" s="1"/>
      <c r="B137" s="1"/>
    </row>
    <row r="138" spans="1:2" x14ac:dyDescent="0.2">
      <c r="A138" s="1"/>
      <c r="B138" s="1"/>
    </row>
    <row r="139" spans="1:2" x14ac:dyDescent="0.2">
      <c r="A139" s="1"/>
      <c r="B139" s="1"/>
    </row>
    <row r="140" spans="1:2" x14ac:dyDescent="0.2">
      <c r="A140" s="1"/>
      <c r="B140" s="1"/>
    </row>
    <row r="141" spans="1:2" x14ac:dyDescent="0.2">
      <c r="A141" s="1"/>
      <c r="B141" s="1"/>
    </row>
    <row r="142" spans="1:2" x14ac:dyDescent="0.2">
      <c r="A142" s="1"/>
      <c r="B142" s="1"/>
    </row>
    <row r="143" spans="1:2" x14ac:dyDescent="0.2">
      <c r="A143" s="1"/>
      <c r="B143" s="1"/>
    </row>
    <row r="144" spans="1:2" x14ac:dyDescent="0.2">
      <c r="A144" s="1"/>
      <c r="B144" s="1"/>
    </row>
    <row r="145" spans="1:2" x14ac:dyDescent="0.2">
      <c r="A145" s="1"/>
      <c r="B145" s="1"/>
    </row>
    <row r="146" spans="1:2" x14ac:dyDescent="0.2">
      <c r="A146" s="1"/>
      <c r="B146" s="1"/>
    </row>
    <row r="147" spans="1:2" x14ac:dyDescent="0.2">
      <c r="A147" s="1"/>
      <c r="B147" s="1"/>
    </row>
    <row r="148" spans="1:2" x14ac:dyDescent="0.2">
      <c r="A148" s="1"/>
      <c r="B148" s="1"/>
    </row>
    <row r="149" spans="1:2" x14ac:dyDescent="0.2">
      <c r="A149" s="1"/>
      <c r="B149" s="1"/>
    </row>
    <row r="150" spans="1:2" x14ac:dyDescent="0.2">
      <c r="A150" s="1"/>
      <c r="B150" s="1"/>
    </row>
    <row r="151" spans="1:2" x14ac:dyDescent="0.2">
      <c r="A151" s="1"/>
      <c r="B151" s="1"/>
    </row>
    <row r="152" spans="1:2" x14ac:dyDescent="0.2">
      <c r="A152" s="1"/>
      <c r="B152" s="1"/>
    </row>
    <row r="153" spans="1:2" x14ac:dyDescent="0.2">
      <c r="A153" s="1"/>
      <c r="B153" s="1"/>
    </row>
    <row r="154" spans="1:2" x14ac:dyDescent="0.2">
      <c r="A154" s="1"/>
      <c r="B154" s="1"/>
    </row>
    <row r="155" spans="1:2" x14ac:dyDescent="0.2">
      <c r="A155" s="1"/>
      <c r="B155" s="1"/>
    </row>
    <row r="156" spans="1:2" x14ac:dyDescent="0.2">
      <c r="A156" s="1"/>
      <c r="B156" s="1"/>
    </row>
    <row r="157" spans="1:2" x14ac:dyDescent="0.2">
      <c r="A157" s="1"/>
      <c r="B157" s="1"/>
    </row>
    <row r="158" spans="1:2" x14ac:dyDescent="0.2">
      <c r="A158" s="1"/>
      <c r="B158" s="1"/>
    </row>
    <row r="159" spans="1:2" x14ac:dyDescent="0.2">
      <c r="A159" s="1"/>
      <c r="B159" s="1"/>
    </row>
    <row r="160" spans="1:2" x14ac:dyDescent="0.2">
      <c r="A160" s="1"/>
      <c r="B160" s="1"/>
    </row>
    <row r="161" spans="1:2" x14ac:dyDescent="0.2">
      <c r="A161" s="1"/>
      <c r="B161" s="1"/>
    </row>
    <row r="162" spans="1:2" x14ac:dyDescent="0.2">
      <c r="A162" s="1"/>
      <c r="B162" s="1"/>
    </row>
    <row r="163" spans="1:2" x14ac:dyDescent="0.2">
      <c r="A163" s="1"/>
      <c r="B163" s="1"/>
    </row>
    <row r="164" spans="1:2" x14ac:dyDescent="0.2">
      <c r="A164" s="1"/>
      <c r="B164" s="1"/>
    </row>
    <row r="165" spans="1:2" x14ac:dyDescent="0.2">
      <c r="A165" s="1"/>
      <c r="B165" s="1"/>
    </row>
    <row r="166" spans="1:2" x14ac:dyDescent="0.2">
      <c r="A166" s="1"/>
      <c r="B166" s="1"/>
    </row>
    <row r="167" spans="1:2" x14ac:dyDescent="0.2">
      <c r="A167" s="1"/>
      <c r="B167" s="1"/>
    </row>
    <row r="168" spans="1:2" x14ac:dyDescent="0.2">
      <c r="A168" s="1"/>
      <c r="B168" s="1"/>
    </row>
    <row r="169" spans="1:2" x14ac:dyDescent="0.2">
      <c r="A169" s="1"/>
      <c r="B169" s="1"/>
    </row>
    <row r="170" spans="1:2" x14ac:dyDescent="0.2">
      <c r="A170" s="1"/>
      <c r="B170" s="1"/>
    </row>
    <row r="171" spans="1:2" x14ac:dyDescent="0.2">
      <c r="A171" s="1"/>
      <c r="B171" s="1"/>
    </row>
    <row r="172" spans="1:2" x14ac:dyDescent="0.2">
      <c r="A172" s="1"/>
      <c r="B172" s="1"/>
    </row>
    <row r="173" spans="1:2" x14ac:dyDescent="0.2">
      <c r="A173" s="1"/>
      <c r="B173" s="1"/>
    </row>
    <row r="174" spans="1:2" x14ac:dyDescent="0.2">
      <c r="A174" s="1"/>
      <c r="B174" s="1"/>
    </row>
    <row r="175" spans="1:2" x14ac:dyDescent="0.2">
      <c r="A175" s="1"/>
      <c r="B175" s="1"/>
    </row>
    <row r="176" spans="1:2" x14ac:dyDescent="0.2">
      <c r="A176" s="1"/>
      <c r="B176" s="1"/>
    </row>
    <row r="177" spans="1:2" x14ac:dyDescent="0.2">
      <c r="A177" s="1"/>
      <c r="B177" s="1"/>
    </row>
    <row r="178" spans="1:2" x14ac:dyDescent="0.2">
      <c r="A178" s="1"/>
      <c r="B178" s="1"/>
    </row>
    <row r="179" spans="1:2" x14ac:dyDescent="0.2">
      <c r="A179" s="1"/>
      <c r="B179" s="1"/>
    </row>
    <row r="180" spans="1:2" x14ac:dyDescent="0.2">
      <c r="A180" s="1"/>
      <c r="B180" s="1"/>
    </row>
    <row r="181" spans="1:2" x14ac:dyDescent="0.2">
      <c r="A181" s="1"/>
      <c r="B181" s="1"/>
    </row>
    <row r="182" spans="1:2" x14ac:dyDescent="0.2">
      <c r="A182" s="1"/>
      <c r="B182" s="1"/>
    </row>
    <row r="183" spans="1:2" x14ac:dyDescent="0.2">
      <c r="A183" s="1"/>
      <c r="B183" s="1"/>
    </row>
    <row r="184" spans="1:2" x14ac:dyDescent="0.2">
      <c r="A184" s="1"/>
      <c r="B184" s="1"/>
    </row>
    <row r="185" spans="1:2" x14ac:dyDescent="0.2">
      <c r="A185" s="1"/>
      <c r="B185" s="1"/>
    </row>
    <row r="186" spans="1:2" x14ac:dyDescent="0.2">
      <c r="A186" s="1"/>
      <c r="B186" s="1"/>
    </row>
    <row r="187" spans="1:2" x14ac:dyDescent="0.2">
      <c r="A187" s="1"/>
      <c r="B187" s="1"/>
    </row>
    <row r="188" spans="1:2" x14ac:dyDescent="0.2">
      <c r="A188" s="1"/>
      <c r="B188" s="1"/>
    </row>
    <row r="189" spans="1:2" x14ac:dyDescent="0.2">
      <c r="A189" s="1"/>
      <c r="B189" s="1"/>
    </row>
    <row r="190" spans="1:2" x14ac:dyDescent="0.2">
      <c r="A190" s="1"/>
      <c r="B190" s="1"/>
    </row>
    <row r="191" spans="1:2" x14ac:dyDescent="0.2">
      <c r="A191" s="1"/>
      <c r="B191" s="1"/>
    </row>
    <row r="192" spans="1:2" x14ac:dyDescent="0.2">
      <c r="A192" s="1"/>
      <c r="B192" s="1"/>
    </row>
    <row r="193" spans="1:2" x14ac:dyDescent="0.2">
      <c r="A193" s="1"/>
      <c r="B193" s="1"/>
    </row>
    <row r="194" spans="1:2" x14ac:dyDescent="0.2">
      <c r="A194" s="1"/>
      <c r="B194" s="1"/>
    </row>
    <row r="195" spans="1:2" x14ac:dyDescent="0.2">
      <c r="A195" s="1"/>
      <c r="B195" s="1"/>
    </row>
    <row r="196" spans="1:2" x14ac:dyDescent="0.2">
      <c r="A196" s="1"/>
      <c r="B196" s="1"/>
    </row>
    <row r="197" spans="1:2" x14ac:dyDescent="0.2">
      <c r="A197" s="1"/>
      <c r="B197" s="1"/>
    </row>
    <row r="198" spans="1:2" x14ac:dyDescent="0.2">
      <c r="A198" s="1"/>
      <c r="B198" s="1"/>
    </row>
    <row r="199" spans="1:2" x14ac:dyDescent="0.2">
      <c r="A199" s="1"/>
      <c r="B199" s="1"/>
    </row>
    <row r="200" spans="1:2" x14ac:dyDescent="0.2">
      <c r="A200" s="1"/>
      <c r="B200" s="1"/>
    </row>
    <row r="201" spans="1:2" x14ac:dyDescent="0.2">
      <c r="A201" s="1"/>
      <c r="B201" s="1"/>
    </row>
    <row r="202" spans="1:2" x14ac:dyDescent="0.2">
      <c r="A202" s="1"/>
      <c r="B202" s="1"/>
    </row>
    <row r="203" spans="1:2" x14ac:dyDescent="0.2">
      <c r="A203" s="1"/>
      <c r="B203" s="1"/>
    </row>
    <row r="204" spans="1:2" x14ac:dyDescent="0.2">
      <c r="A204" s="1"/>
      <c r="B204" s="1"/>
    </row>
    <row r="205" spans="1:2" x14ac:dyDescent="0.2">
      <c r="A205" s="1"/>
      <c r="B205" s="1"/>
    </row>
    <row r="206" spans="1:2" x14ac:dyDescent="0.2">
      <c r="A206" s="1"/>
      <c r="B206" s="1"/>
    </row>
    <row r="207" spans="1:2" x14ac:dyDescent="0.2">
      <c r="A207" s="1"/>
      <c r="B207" s="1"/>
    </row>
    <row r="208" spans="1:2" x14ac:dyDescent="0.2">
      <c r="A208" s="1"/>
      <c r="B208" s="1"/>
    </row>
    <row r="209" spans="1:2" x14ac:dyDescent="0.2">
      <c r="A209" s="1"/>
      <c r="B209" s="1"/>
    </row>
    <row r="210" spans="1:2" x14ac:dyDescent="0.2">
      <c r="A210" s="1"/>
      <c r="B210" s="1"/>
    </row>
    <row r="211" spans="1:2" x14ac:dyDescent="0.2">
      <c r="A211" s="1"/>
      <c r="B211" s="1"/>
    </row>
    <row r="212" spans="1:2" x14ac:dyDescent="0.2">
      <c r="A212" s="1"/>
      <c r="B212" s="1"/>
    </row>
    <row r="213" spans="1:2" x14ac:dyDescent="0.2">
      <c r="A213" s="1"/>
      <c r="B213" s="1"/>
    </row>
    <row r="214" spans="1:2" x14ac:dyDescent="0.2">
      <c r="A214" s="1"/>
      <c r="B214" s="1"/>
    </row>
    <row r="215" spans="1:2" x14ac:dyDescent="0.2">
      <c r="A215" s="1"/>
      <c r="B215" s="1"/>
    </row>
    <row r="216" spans="1:2" x14ac:dyDescent="0.2">
      <c r="A216" s="1"/>
      <c r="B216" s="1"/>
    </row>
    <row r="217" spans="1:2" x14ac:dyDescent="0.2">
      <c r="A217" s="1"/>
      <c r="B217" s="1"/>
    </row>
    <row r="218" spans="1:2" x14ac:dyDescent="0.2">
      <c r="A218" s="1"/>
      <c r="B218" s="1"/>
    </row>
    <row r="219" spans="1:2" x14ac:dyDescent="0.2">
      <c r="A219" s="1"/>
      <c r="B219" s="1"/>
    </row>
    <row r="220" spans="1:2" x14ac:dyDescent="0.2">
      <c r="A220" s="1"/>
      <c r="B220" s="1"/>
    </row>
    <row r="221" spans="1:2" x14ac:dyDescent="0.2">
      <c r="A221" s="1"/>
      <c r="B221" s="1"/>
    </row>
    <row r="222" spans="1:2" x14ac:dyDescent="0.2">
      <c r="A222" s="1"/>
      <c r="B222" s="1"/>
    </row>
    <row r="223" spans="1:2" x14ac:dyDescent="0.2">
      <c r="A223" s="1"/>
      <c r="B223" s="1"/>
    </row>
    <row r="224" spans="1:2" x14ac:dyDescent="0.2">
      <c r="A224" s="1"/>
      <c r="B224" s="1"/>
    </row>
    <row r="225" spans="1:2" x14ac:dyDescent="0.2">
      <c r="A225" s="1"/>
      <c r="B225" s="1"/>
    </row>
    <row r="226" spans="1:2" x14ac:dyDescent="0.2">
      <c r="A226" s="1"/>
      <c r="B226" s="1"/>
    </row>
    <row r="227" spans="1:2" x14ac:dyDescent="0.2">
      <c r="A227" s="1"/>
      <c r="B227" s="1"/>
    </row>
    <row r="228" spans="1:2" x14ac:dyDescent="0.2">
      <c r="A228" s="1"/>
      <c r="B228" s="1"/>
    </row>
    <row r="229" spans="1:2" x14ac:dyDescent="0.2">
      <c r="A229" s="1"/>
      <c r="B229" s="1"/>
    </row>
    <row r="230" spans="1:2" x14ac:dyDescent="0.2">
      <c r="A230" s="1"/>
      <c r="B230" s="1"/>
    </row>
    <row r="231" spans="1:2" x14ac:dyDescent="0.2">
      <c r="A231" s="1"/>
      <c r="B231" s="1"/>
    </row>
    <row r="232" spans="1:2" x14ac:dyDescent="0.2">
      <c r="A232" s="1"/>
      <c r="B232" s="1"/>
    </row>
    <row r="233" spans="1:2" x14ac:dyDescent="0.2">
      <c r="A233" s="1"/>
      <c r="B233" s="1"/>
    </row>
    <row r="234" spans="1:2" x14ac:dyDescent="0.2">
      <c r="A234" s="1"/>
      <c r="B234" s="1"/>
    </row>
    <row r="235" spans="1:2" x14ac:dyDescent="0.2">
      <c r="A235" s="1"/>
      <c r="B235" s="1"/>
    </row>
    <row r="236" spans="1:2" x14ac:dyDescent="0.2">
      <c r="A236" s="1"/>
      <c r="B236" s="1"/>
    </row>
    <row r="237" spans="1:2" x14ac:dyDescent="0.2">
      <c r="A237" s="1"/>
      <c r="B237" s="1"/>
    </row>
    <row r="238" spans="1:2" x14ac:dyDescent="0.2">
      <c r="A238" s="1"/>
      <c r="B238" s="1"/>
    </row>
    <row r="239" spans="1:2" x14ac:dyDescent="0.2">
      <c r="A239" s="1"/>
      <c r="B239" s="1"/>
    </row>
    <row r="240" spans="1:2" x14ac:dyDescent="0.2">
      <c r="A240" s="1"/>
      <c r="B240" s="1"/>
    </row>
    <row r="241" spans="1:2" x14ac:dyDescent="0.2">
      <c r="A241" s="1"/>
      <c r="B241" s="1"/>
    </row>
    <row r="242" spans="1:2" x14ac:dyDescent="0.2">
      <c r="A242" s="1"/>
      <c r="B242" s="1"/>
    </row>
    <row r="243" spans="1:2" x14ac:dyDescent="0.2">
      <c r="A243" s="1"/>
      <c r="B243" s="1"/>
    </row>
    <row r="244" spans="1:2" x14ac:dyDescent="0.2">
      <c r="A244" s="1"/>
      <c r="B244" s="1"/>
    </row>
    <row r="245" spans="1:2" x14ac:dyDescent="0.2">
      <c r="A245" s="1"/>
      <c r="B245" s="1"/>
    </row>
    <row r="246" spans="1:2" x14ac:dyDescent="0.2">
      <c r="A246" s="1"/>
      <c r="B246" s="1"/>
    </row>
    <row r="247" spans="1:2" x14ac:dyDescent="0.2">
      <c r="A247" s="1"/>
      <c r="B247" s="1"/>
    </row>
    <row r="248" spans="1:2" x14ac:dyDescent="0.2">
      <c r="A248" s="1"/>
      <c r="B248" s="1"/>
    </row>
    <row r="249" spans="1:2" x14ac:dyDescent="0.2">
      <c r="A249" s="1"/>
      <c r="B249" s="1"/>
    </row>
    <row r="250" spans="1:2" x14ac:dyDescent="0.2">
      <c r="A250" s="1"/>
      <c r="B250" s="1"/>
    </row>
    <row r="251" spans="1:2" x14ac:dyDescent="0.2">
      <c r="A251" s="1"/>
      <c r="B251" s="1"/>
    </row>
    <row r="252" spans="1:2" x14ac:dyDescent="0.2">
      <c r="A252" s="1"/>
      <c r="B252" s="1"/>
    </row>
    <row r="253" spans="1:2" x14ac:dyDescent="0.2">
      <c r="A253" s="1"/>
      <c r="B253" s="1"/>
    </row>
    <row r="254" spans="1:2" x14ac:dyDescent="0.2">
      <c r="A254" s="1"/>
      <c r="B254" s="1"/>
    </row>
    <row r="255" spans="1:2" x14ac:dyDescent="0.2">
      <c r="A255" s="1"/>
      <c r="B255" s="1"/>
    </row>
    <row r="256" spans="1:2" x14ac:dyDescent="0.2">
      <c r="A256" s="1"/>
      <c r="B256" s="1"/>
    </row>
    <row r="257" spans="1:2" x14ac:dyDescent="0.2">
      <c r="A257" s="1"/>
      <c r="B257" s="1"/>
    </row>
    <row r="258" spans="1:2" x14ac:dyDescent="0.2">
      <c r="A258" s="1"/>
      <c r="B258" s="1"/>
    </row>
    <row r="259" spans="1:2" x14ac:dyDescent="0.2">
      <c r="A259" s="1"/>
      <c r="B259" s="1"/>
    </row>
    <row r="260" spans="1:2" x14ac:dyDescent="0.2">
      <c r="A260" s="1"/>
      <c r="B260" s="1"/>
    </row>
    <row r="261" spans="1:2" x14ac:dyDescent="0.2">
      <c r="A261" s="1"/>
      <c r="B261" s="1"/>
    </row>
    <row r="262" spans="1:2" x14ac:dyDescent="0.2">
      <c r="A262" s="1"/>
      <c r="B262" s="1"/>
    </row>
    <row r="263" spans="1:2" x14ac:dyDescent="0.2">
      <c r="A263" s="1"/>
      <c r="B263" s="1"/>
    </row>
    <row r="264" spans="1:2" x14ac:dyDescent="0.2">
      <c r="A264" s="1"/>
      <c r="B264" s="1"/>
    </row>
    <row r="265" spans="1:2" x14ac:dyDescent="0.2">
      <c r="A265" s="1"/>
      <c r="B265" s="1"/>
    </row>
    <row r="266" spans="1:2" x14ac:dyDescent="0.2">
      <c r="A266" s="1"/>
      <c r="B266" s="1"/>
    </row>
    <row r="267" spans="1:2" x14ac:dyDescent="0.2">
      <c r="A267" s="1"/>
      <c r="B267" s="1"/>
    </row>
    <row r="268" spans="1:2" x14ac:dyDescent="0.2">
      <c r="A268" s="1"/>
      <c r="B268" s="1"/>
    </row>
    <row r="269" spans="1:2" x14ac:dyDescent="0.2">
      <c r="A269" s="1"/>
      <c r="B269" s="1"/>
    </row>
    <row r="270" spans="1:2" x14ac:dyDescent="0.2">
      <c r="A270" s="1"/>
      <c r="B270" s="1"/>
    </row>
    <row r="271" spans="1:2" x14ac:dyDescent="0.2">
      <c r="A271" s="1"/>
      <c r="B271" s="1"/>
    </row>
    <row r="272" spans="1:2" x14ac:dyDescent="0.2">
      <c r="A272" s="1"/>
      <c r="B272" s="1"/>
    </row>
    <row r="273" spans="1:2" x14ac:dyDescent="0.2">
      <c r="A273" s="1"/>
      <c r="B273" s="1"/>
    </row>
    <row r="274" spans="1:2" x14ac:dyDescent="0.2">
      <c r="A274" s="1"/>
      <c r="B274" s="1"/>
    </row>
    <row r="275" spans="1:2" x14ac:dyDescent="0.2">
      <c r="A275" s="1"/>
      <c r="B275" s="1"/>
    </row>
    <row r="276" spans="1:2" x14ac:dyDescent="0.2">
      <c r="A276" s="1"/>
      <c r="B276" s="1"/>
    </row>
    <row r="277" spans="1:2" x14ac:dyDescent="0.2">
      <c r="A277" s="1"/>
      <c r="B277" s="1"/>
    </row>
    <row r="278" spans="1:2" x14ac:dyDescent="0.2">
      <c r="A278" s="1"/>
      <c r="B278" s="1"/>
    </row>
    <row r="279" spans="1:2" x14ac:dyDescent="0.2">
      <c r="A279" s="1"/>
      <c r="B279" s="1"/>
    </row>
    <row r="280" spans="1:2" x14ac:dyDescent="0.2">
      <c r="A280" s="1"/>
      <c r="B280" s="1"/>
    </row>
    <row r="281" spans="1:2" x14ac:dyDescent="0.2">
      <c r="A281" s="1"/>
      <c r="B281" s="1"/>
    </row>
    <row r="282" spans="1:2" x14ac:dyDescent="0.2">
      <c r="A282" s="1"/>
      <c r="B282" s="1"/>
    </row>
    <row r="283" spans="1:2" x14ac:dyDescent="0.2">
      <c r="A283" s="1"/>
      <c r="B283" s="1"/>
    </row>
    <row r="284" spans="1:2" x14ac:dyDescent="0.2">
      <c r="A284" s="1"/>
      <c r="B284" s="1"/>
    </row>
    <row r="285" spans="1:2" x14ac:dyDescent="0.2">
      <c r="A285" s="1"/>
      <c r="B285" s="1"/>
    </row>
    <row r="286" spans="1:2" x14ac:dyDescent="0.2">
      <c r="A286" s="1"/>
      <c r="B286" s="1"/>
    </row>
    <row r="287" spans="1:2" x14ac:dyDescent="0.2">
      <c r="A287" s="1"/>
      <c r="B287" s="1"/>
    </row>
    <row r="288" spans="1:2" x14ac:dyDescent="0.2">
      <c r="A288" s="1"/>
      <c r="B288" s="1"/>
    </row>
    <row r="289" spans="1:2" x14ac:dyDescent="0.2">
      <c r="A289" s="1"/>
      <c r="B289" s="1"/>
    </row>
    <row r="290" spans="1:2" x14ac:dyDescent="0.2">
      <c r="A290" s="1"/>
      <c r="B290" s="1"/>
    </row>
    <row r="291" spans="1:2" x14ac:dyDescent="0.2">
      <c r="A291" s="1"/>
      <c r="B291" s="1"/>
    </row>
    <row r="292" spans="1:2" x14ac:dyDescent="0.2">
      <c r="A292" s="1"/>
      <c r="B292" s="1"/>
    </row>
    <row r="293" spans="1:2" x14ac:dyDescent="0.2">
      <c r="A293" s="1"/>
      <c r="B293" s="1"/>
    </row>
    <row r="294" spans="1:2" x14ac:dyDescent="0.2">
      <c r="A294" s="1"/>
      <c r="B294" s="1"/>
    </row>
    <row r="295" spans="1:2" x14ac:dyDescent="0.2">
      <c r="A295" s="1"/>
      <c r="B295" s="1"/>
    </row>
    <row r="296" spans="1:2" x14ac:dyDescent="0.2">
      <c r="A296" s="1"/>
      <c r="B296" s="1"/>
    </row>
    <row r="297" spans="1:2" x14ac:dyDescent="0.2">
      <c r="A297" s="1"/>
      <c r="B297" s="1"/>
    </row>
    <row r="298" spans="1:2" x14ac:dyDescent="0.2">
      <c r="A298" s="1"/>
      <c r="B298" s="1"/>
    </row>
    <row r="299" spans="1:2" x14ac:dyDescent="0.2">
      <c r="A299" s="1"/>
      <c r="B299" s="1"/>
    </row>
    <row r="300" spans="1:2" x14ac:dyDescent="0.2">
      <c r="A300" s="1"/>
      <c r="B300" s="1"/>
    </row>
    <row r="301" spans="1:2" x14ac:dyDescent="0.2">
      <c r="A301" s="1"/>
      <c r="B301" s="1"/>
    </row>
    <row r="302" spans="1:2" x14ac:dyDescent="0.2">
      <c r="A302" s="1"/>
      <c r="B302" s="1"/>
    </row>
    <row r="303" spans="1:2" x14ac:dyDescent="0.2">
      <c r="A303" s="1"/>
      <c r="B303" s="1"/>
    </row>
    <row r="304" spans="1:2" x14ac:dyDescent="0.2">
      <c r="A304" s="1"/>
      <c r="B304" s="1"/>
    </row>
    <row r="305" spans="1:2" x14ac:dyDescent="0.2">
      <c r="A305" s="1"/>
      <c r="B305" s="1"/>
    </row>
    <row r="306" spans="1:2" x14ac:dyDescent="0.2">
      <c r="A306" s="1"/>
      <c r="B306" s="1"/>
    </row>
    <row r="307" spans="1:2" x14ac:dyDescent="0.2">
      <c r="A307" s="1"/>
      <c r="B307" s="1"/>
    </row>
    <row r="308" spans="1:2" x14ac:dyDescent="0.2">
      <c r="A308" s="1"/>
      <c r="B308" s="1"/>
    </row>
    <row r="309" spans="1:2" x14ac:dyDescent="0.2">
      <c r="A309" s="1"/>
      <c r="B309" s="1"/>
    </row>
    <row r="310" spans="1:2" x14ac:dyDescent="0.2">
      <c r="A310" s="1"/>
      <c r="B310" s="1"/>
    </row>
    <row r="311" spans="1:2" x14ac:dyDescent="0.2">
      <c r="A311" s="1"/>
      <c r="B311" s="1"/>
    </row>
    <row r="312" spans="1:2" x14ac:dyDescent="0.2">
      <c r="A312" s="1"/>
      <c r="B312" s="1"/>
    </row>
    <row r="313" spans="1:2" x14ac:dyDescent="0.2">
      <c r="A313" s="1"/>
      <c r="B313" s="1"/>
    </row>
    <row r="314" spans="1:2" x14ac:dyDescent="0.2">
      <c r="A314" s="1"/>
      <c r="B314" s="1"/>
    </row>
    <row r="315" spans="1:2" x14ac:dyDescent="0.2">
      <c r="A315" s="1"/>
      <c r="B315" s="1"/>
    </row>
    <row r="316" spans="1:2" x14ac:dyDescent="0.2">
      <c r="A316" s="1"/>
      <c r="B316" s="1"/>
    </row>
    <row r="317" spans="1:2" x14ac:dyDescent="0.2">
      <c r="A317" s="1"/>
      <c r="B317" s="1"/>
    </row>
    <row r="318" spans="1:2" x14ac:dyDescent="0.2">
      <c r="A318" s="1"/>
      <c r="B318" s="1"/>
    </row>
    <row r="319" spans="1:2" x14ac:dyDescent="0.2">
      <c r="A319" s="1"/>
      <c r="B319" s="1"/>
    </row>
    <row r="320" spans="1:2" x14ac:dyDescent="0.2">
      <c r="A320" s="1"/>
      <c r="B320" s="1"/>
    </row>
    <row r="321" spans="1:2" x14ac:dyDescent="0.2">
      <c r="A321" s="1"/>
      <c r="B321" s="1"/>
    </row>
    <row r="322" spans="1:2" x14ac:dyDescent="0.2">
      <c r="A322" s="1"/>
      <c r="B322" s="1"/>
    </row>
    <row r="323" spans="1:2" x14ac:dyDescent="0.2">
      <c r="A323" s="1"/>
      <c r="B323" s="1"/>
    </row>
    <row r="324" spans="1:2" x14ac:dyDescent="0.2">
      <c r="A324" s="1"/>
      <c r="B324" s="1"/>
    </row>
    <row r="325" spans="1:2" x14ac:dyDescent="0.2">
      <c r="A325" s="1"/>
      <c r="B325" s="1"/>
    </row>
    <row r="326" spans="1:2" x14ac:dyDescent="0.2">
      <c r="A326" s="1"/>
      <c r="B326" s="1"/>
    </row>
    <row r="327" spans="1:2" x14ac:dyDescent="0.2">
      <c r="A327" s="1"/>
      <c r="B327" s="1"/>
    </row>
    <row r="328" spans="1:2" x14ac:dyDescent="0.2">
      <c r="A328" s="1"/>
      <c r="B328" s="1"/>
    </row>
    <row r="329" spans="1:2" x14ac:dyDescent="0.2">
      <c r="A329" s="1"/>
      <c r="B329" s="1"/>
    </row>
    <row r="330" spans="1:2" x14ac:dyDescent="0.2">
      <c r="A330" s="1"/>
      <c r="B330" s="1"/>
    </row>
    <row r="331" spans="1:2" x14ac:dyDescent="0.2">
      <c r="A331" s="1"/>
      <c r="B331" s="1"/>
    </row>
    <row r="332" spans="1:2" x14ac:dyDescent="0.2">
      <c r="A332" s="1"/>
      <c r="B332" s="1"/>
    </row>
    <row r="333" spans="1:2" x14ac:dyDescent="0.2">
      <c r="A333" s="1"/>
      <c r="B333" s="1"/>
    </row>
    <row r="334" spans="1:2" x14ac:dyDescent="0.2">
      <c r="A334" s="1"/>
      <c r="B334" s="1"/>
    </row>
    <row r="335" spans="1:2" x14ac:dyDescent="0.2">
      <c r="A335" s="1"/>
      <c r="B335" s="1"/>
    </row>
    <row r="336" spans="1:2" x14ac:dyDescent="0.2">
      <c r="A336" s="1"/>
      <c r="B336" s="1"/>
    </row>
    <row r="337" spans="1:2" x14ac:dyDescent="0.2">
      <c r="A337" s="1"/>
      <c r="B337" s="1"/>
    </row>
    <row r="338" spans="1:2" x14ac:dyDescent="0.2">
      <c r="A338" s="1"/>
      <c r="B338" s="1"/>
    </row>
    <row r="339" spans="1:2" x14ac:dyDescent="0.2">
      <c r="A339" s="1"/>
      <c r="B339" s="1"/>
    </row>
    <row r="340" spans="1:2" x14ac:dyDescent="0.2">
      <c r="A340" s="1"/>
      <c r="B340" s="1"/>
    </row>
    <row r="341" spans="1:2" x14ac:dyDescent="0.2">
      <c r="A341" s="1"/>
      <c r="B341" s="1"/>
    </row>
    <row r="342" spans="1:2" x14ac:dyDescent="0.2">
      <c r="A342" s="1"/>
      <c r="B342" s="1"/>
    </row>
    <row r="343" spans="1:2" x14ac:dyDescent="0.2">
      <c r="A343" s="1"/>
      <c r="B343" s="1"/>
    </row>
    <row r="344" spans="1:2" x14ac:dyDescent="0.2">
      <c r="A344" s="1"/>
      <c r="B344" s="1"/>
    </row>
    <row r="345" spans="1:2" x14ac:dyDescent="0.2">
      <c r="A345" s="1"/>
      <c r="B345" s="1"/>
    </row>
    <row r="346" spans="1:2" x14ac:dyDescent="0.2">
      <c r="A346" s="1"/>
      <c r="B346" s="1"/>
    </row>
    <row r="347" spans="1:2" x14ac:dyDescent="0.2">
      <c r="A347" s="1"/>
      <c r="B347" s="1"/>
    </row>
    <row r="348" spans="1:2" x14ac:dyDescent="0.2">
      <c r="A348" s="1"/>
      <c r="B348" s="1"/>
    </row>
    <row r="349" spans="1:2" x14ac:dyDescent="0.2">
      <c r="A349" s="1"/>
      <c r="B349" s="1"/>
    </row>
    <row r="350" spans="1:2" x14ac:dyDescent="0.2">
      <c r="A350" s="1"/>
      <c r="B350" s="1"/>
    </row>
    <row r="351" spans="1:2" x14ac:dyDescent="0.2">
      <c r="A351" s="1"/>
      <c r="B351" s="1"/>
    </row>
    <row r="352" spans="1:2" x14ac:dyDescent="0.2">
      <c r="A352" s="1"/>
      <c r="B352" s="1"/>
    </row>
    <row r="353" spans="1:2" x14ac:dyDescent="0.2">
      <c r="A353" s="1"/>
      <c r="B353" s="1"/>
    </row>
    <row r="354" spans="1:2" x14ac:dyDescent="0.2">
      <c r="A354" s="1"/>
      <c r="B354" s="1"/>
    </row>
    <row r="355" spans="1:2" x14ac:dyDescent="0.2">
      <c r="A355" s="1"/>
      <c r="B355" s="1"/>
    </row>
    <row r="356" spans="1:2" x14ac:dyDescent="0.2">
      <c r="A356" s="1"/>
      <c r="B356" s="1"/>
    </row>
    <row r="357" spans="1:2" x14ac:dyDescent="0.2">
      <c r="A357" s="1"/>
      <c r="B357" s="1"/>
    </row>
    <row r="358" spans="1:2" x14ac:dyDescent="0.2">
      <c r="A358" s="1"/>
      <c r="B358" s="1"/>
    </row>
    <row r="359" spans="1:2" x14ac:dyDescent="0.2">
      <c r="A359" s="1"/>
      <c r="B359" s="1"/>
    </row>
    <row r="360" spans="1:2" x14ac:dyDescent="0.2">
      <c r="A360" s="1"/>
      <c r="B360" s="1"/>
    </row>
    <row r="361" spans="1:2" x14ac:dyDescent="0.2">
      <c r="A361" s="1"/>
      <c r="B361" s="1"/>
    </row>
    <row r="362" spans="1:2" x14ac:dyDescent="0.2">
      <c r="A362" s="1"/>
      <c r="B362" s="1"/>
    </row>
    <row r="363" spans="1:2" x14ac:dyDescent="0.2">
      <c r="A363" s="1"/>
      <c r="B363" s="1"/>
    </row>
    <row r="364" spans="1:2" x14ac:dyDescent="0.2">
      <c r="A364" s="1"/>
      <c r="B364" s="1"/>
    </row>
    <row r="365" spans="1:2" x14ac:dyDescent="0.2">
      <c r="A365" s="1"/>
      <c r="B365" s="1"/>
    </row>
    <row r="366" spans="1:2" x14ac:dyDescent="0.2">
      <c r="A366" s="1"/>
      <c r="B366" s="1"/>
    </row>
    <row r="367" spans="1:2" x14ac:dyDescent="0.2">
      <c r="A367" s="1"/>
      <c r="B367" s="1"/>
    </row>
    <row r="368" spans="1:2" x14ac:dyDescent="0.2">
      <c r="A368" s="1"/>
      <c r="B368" s="1"/>
    </row>
    <row r="369" spans="1:2" x14ac:dyDescent="0.2">
      <c r="A369" s="1"/>
      <c r="B369" s="1"/>
    </row>
    <row r="370" spans="1:2" x14ac:dyDescent="0.2">
      <c r="A370" s="1"/>
      <c r="B370" s="1"/>
    </row>
    <row r="371" spans="1:2" x14ac:dyDescent="0.2">
      <c r="A371" s="1"/>
      <c r="B371" s="1"/>
    </row>
    <row r="372" spans="1:2" x14ac:dyDescent="0.2">
      <c r="A372" s="1"/>
      <c r="B372" s="1"/>
    </row>
    <row r="373" spans="1:2" x14ac:dyDescent="0.2">
      <c r="A373" s="1"/>
      <c r="B373" s="1"/>
    </row>
    <row r="374" spans="1:2" x14ac:dyDescent="0.2">
      <c r="A374" s="1"/>
      <c r="B374" s="1"/>
    </row>
    <row r="375" spans="1:2" x14ac:dyDescent="0.2">
      <c r="A375" s="1"/>
      <c r="B375" s="1"/>
    </row>
    <row r="376" spans="1:2" x14ac:dyDescent="0.2">
      <c r="A376" s="1"/>
      <c r="B376" s="1"/>
    </row>
    <row r="377" spans="1:2" x14ac:dyDescent="0.2">
      <c r="A377" s="1"/>
      <c r="B377" s="1"/>
    </row>
    <row r="378" spans="1:2" x14ac:dyDescent="0.2">
      <c r="A378" s="1"/>
      <c r="B378" s="1"/>
    </row>
    <row r="379" spans="1:2" x14ac:dyDescent="0.2">
      <c r="A379" s="1"/>
      <c r="B379" s="1"/>
    </row>
    <row r="380" spans="1:2" x14ac:dyDescent="0.2">
      <c r="A380" s="1"/>
      <c r="B380" s="1"/>
    </row>
    <row r="381" spans="1:2" x14ac:dyDescent="0.2">
      <c r="A381" s="1"/>
      <c r="B381" s="1"/>
    </row>
    <row r="382" spans="1:2" x14ac:dyDescent="0.2">
      <c r="A382" s="1"/>
      <c r="B382" s="1"/>
    </row>
    <row r="383" spans="1:2" x14ac:dyDescent="0.2">
      <c r="A383" s="1"/>
      <c r="B383" s="1"/>
    </row>
    <row r="384" spans="1:2" x14ac:dyDescent="0.2">
      <c r="A384" s="1"/>
      <c r="B384" s="1"/>
    </row>
    <row r="385" spans="1:2" x14ac:dyDescent="0.2">
      <c r="A385" s="1"/>
      <c r="B385" s="1"/>
    </row>
    <row r="386" spans="1:2" x14ac:dyDescent="0.2">
      <c r="A386" s="1"/>
      <c r="B386" s="1"/>
    </row>
    <row r="387" spans="1:2" x14ac:dyDescent="0.2">
      <c r="A387" s="1"/>
      <c r="B387" s="1"/>
    </row>
    <row r="388" spans="1:2" x14ac:dyDescent="0.2">
      <c r="A388" s="1"/>
      <c r="B388" s="1"/>
    </row>
    <row r="389" spans="1:2" x14ac:dyDescent="0.2">
      <c r="A389" s="1"/>
      <c r="B389" s="1"/>
    </row>
    <row r="390" spans="1:2" x14ac:dyDescent="0.2">
      <c r="A390" s="1"/>
      <c r="B390" s="1"/>
    </row>
    <row r="391" spans="1:2" x14ac:dyDescent="0.2">
      <c r="A391" s="1"/>
      <c r="B391" s="1"/>
    </row>
    <row r="392" spans="1:2" x14ac:dyDescent="0.2">
      <c r="A392" s="1"/>
      <c r="B392" s="1"/>
    </row>
    <row r="393" spans="1:2" x14ac:dyDescent="0.2">
      <c r="A393" s="1"/>
      <c r="B393" s="1"/>
    </row>
    <row r="394" spans="1:2" x14ac:dyDescent="0.2">
      <c r="A394" s="1"/>
      <c r="B394" s="1"/>
    </row>
    <row r="395" spans="1:2" x14ac:dyDescent="0.2">
      <c r="A395" s="1"/>
      <c r="B395" s="1"/>
    </row>
    <row r="396" spans="1:2" x14ac:dyDescent="0.2">
      <c r="A396" s="1"/>
      <c r="B396" s="1"/>
    </row>
    <row r="397" spans="1:2" x14ac:dyDescent="0.2">
      <c r="A397" s="1"/>
      <c r="B397" s="1"/>
    </row>
    <row r="398" spans="1:2" x14ac:dyDescent="0.2">
      <c r="A398" s="1"/>
      <c r="B398" s="1"/>
    </row>
    <row r="399" spans="1:2" x14ac:dyDescent="0.2">
      <c r="A399" s="1"/>
      <c r="B399" s="1"/>
    </row>
    <row r="400" spans="1:2" x14ac:dyDescent="0.2">
      <c r="A400" s="1"/>
      <c r="B400" s="1"/>
    </row>
    <row r="401" spans="1:2" x14ac:dyDescent="0.2">
      <c r="A401" s="1"/>
      <c r="B401" s="1"/>
    </row>
    <row r="402" spans="1:2" x14ac:dyDescent="0.2">
      <c r="A402" s="1"/>
      <c r="B402" s="1"/>
    </row>
    <row r="403" spans="1:2" x14ac:dyDescent="0.2">
      <c r="A403" s="1"/>
      <c r="B403" s="1"/>
    </row>
    <row r="404" spans="1:2" x14ac:dyDescent="0.2">
      <c r="A404" s="1"/>
      <c r="B404" s="1"/>
    </row>
    <row r="405" spans="1:2" x14ac:dyDescent="0.2">
      <c r="A405" s="1"/>
      <c r="B405" s="1"/>
    </row>
    <row r="406" spans="1:2" x14ac:dyDescent="0.2">
      <c r="A406" s="1"/>
      <c r="B406" s="1"/>
    </row>
    <row r="407" spans="1:2" x14ac:dyDescent="0.2">
      <c r="A407" s="1"/>
      <c r="B407" s="1"/>
    </row>
    <row r="408" spans="1:2" x14ac:dyDescent="0.2">
      <c r="A408" s="1"/>
      <c r="B408" s="1"/>
    </row>
    <row r="409" spans="1:2" x14ac:dyDescent="0.2">
      <c r="A409" s="1"/>
      <c r="B409" s="1"/>
    </row>
    <row r="410" spans="1:2" x14ac:dyDescent="0.2">
      <c r="A410" s="1"/>
      <c r="B410" s="1"/>
    </row>
    <row r="411" spans="1:2" x14ac:dyDescent="0.2">
      <c r="A411" s="1"/>
      <c r="B411" s="1"/>
    </row>
    <row r="412" spans="1:2" x14ac:dyDescent="0.2">
      <c r="A412" s="1"/>
      <c r="B412" s="1"/>
    </row>
    <row r="413" spans="1:2" x14ac:dyDescent="0.2">
      <c r="A413" s="1"/>
      <c r="B413" s="1"/>
    </row>
    <row r="414" spans="1:2" x14ac:dyDescent="0.2">
      <c r="A414" s="1"/>
      <c r="B414" s="1"/>
    </row>
    <row r="415" spans="1:2" x14ac:dyDescent="0.2">
      <c r="A415" s="1"/>
      <c r="B415" s="1"/>
    </row>
    <row r="416" spans="1:2" x14ac:dyDescent="0.2">
      <c r="A416" s="1"/>
      <c r="B416" s="1"/>
    </row>
    <row r="417" spans="1:2" x14ac:dyDescent="0.2">
      <c r="A417" s="1"/>
      <c r="B417" s="1"/>
    </row>
    <row r="418" spans="1:2" x14ac:dyDescent="0.2">
      <c r="A418" s="1"/>
      <c r="B418" s="1"/>
    </row>
    <row r="419" spans="1:2" x14ac:dyDescent="0.2">
      <c r="A419" s="1"/>
      <c r="B419" s="1"/>
    </row>
    <row r="420" spans="1:2" x14ac:dyDescent="0.2">
      <c r="A420" s="1"/>
      <c r="B420" s="1"/>
    </row>
    <row r="421" spans="1:2" x14ac:dyDescent="0.2">
      <c r="A421" s="1"/>
      <c r="B421" s="1"/>
    </row>
    <row r="422" spans="1:2" x14ac:dyDescent="0.2">
      <c r="A422" s="1"/>
      <c r="B422" s="1"/>
    </row>
    <row r="423" spans="1:2" x14ac:dyDescent="0.2">
      <c r="A423" s="1"/>
      <c r="B423" s="1"/>
    </row>
    <row r="424" spans="1:2" x14ac:dyDescent="0.2">
      <c r="A424" s="1"/>
      <c r="B424" s="1"/>
    </row>
    <row r="425" spans="1:2" x14ac:dyDescent="0.2">
      <c r="A425" s="1"/>
      <c r="B425" s="1"/>
    </row>
    <row r="426" spans="1:2" x14ac:dyDescent="0.2">
      <c r="A426" s="1"/>
      <c r="B426" s="1"/>
    </row>
    <row r="427" spans="1:2" x14ac:dyDescent="0.2">
      <c r="A427" s="1"/>
      <c r="B427" s="1"/>
    </row>
    <row r="428" spans="1:2" x14ac:dyDescent="0.2">
      <c r="A428" s="1"/>
      <c r="B428" s="1"/>
    </row>
    <row r="429" spans="1:2" x14ac:dyDescent="0.2">
      <c r="A429" s="1"/>
      <c r="B429" s="1"/>
    </row>
    <row r="430" spans="1:2" x14ac:dyDescent="0.2">
      <c r="A430" s="1"/>
      <c r="B430" s="1"/>
    </row>
    <row r="431" spans="1:2" x14ac:dyDescent="0.2">
      <c r="A431" s="1"/>
      <c r="B431" s="1"/>
    </row>
    <row r="432" spans="1:2" x14ac:dyDescent="0.2">
      <c r="A432" s="1"/>
      <c r="B432" s="1"/>
    </row>
    <row r="433" spans="1:2" x14ac:dyDescent="0.2">
      <c r="A433" s="1"/>
      <c r="B433" s="1"/>
    </row>
    <row r="434" spans="1:2" x14ac:dyDescent="0.2">
      <c r="A434" s="1"/>
      <c r="B434" s="1"/>
    </row>
    <row r="435" spans="1:2" x14ac:dyDescent="0.2">
      <c r="A435" s="1"/>
      <c r="B435" s="1"/>
    </row>
    <row r="436" spans="1:2" x14ac:dyDescent="0.2">
      <c r="A436" s="1"/>
      <c r="B436" s="1"/>
    </row>
    <row r="437" spans="1:2" x14ac:dyDescent="0.2">
      <c r="A437" s="1"/>
      <c r="B437" s="1"/>
    </row>
    <row r="438" spans="1:2" x14ac:dyDescent="0.2">
      <c r="A438" s="1"/>
      <c r="B438" s="1"/>
    </row>
    <row r="439" spans="1:2" x14ac:dyDescent="0.2">
      <c r="A439" s="1"/>
      <c r="B439" s="1"/>
    </row>
    <row r="440" spans="1:2" x14ac:dyDescent="0.2">
      <c r="A440" s="1"/>
      <c r="B440" s="1"/>
    </row>
    <row r="441" spans="1:2" x14ac:dyDescent="0.2">
      <c r="A441" s="1"/>
      <c r="B441" s="1"/>
    </row>
    <row r="442" spans="1:2" x14ac:dyDescent="0.2">
      <c r="A442" s="1"/>
      <c r="B442" s="1"/>
    </row>
    <row r="443" spans="1:2" x14ac:dyDescent="0.2">
      <c r="A443" s="1"/>
      <c r="B443" s="1"/>
    </row>
    <row r="444" spans="1:2" x14ac:dyDescent="0.2">
      <c r="A444" s="1"/>
      <c r="B444" s="1"/>
    </row>
    <row r="445" spans="1:2" x14ac:dyDescent="0.2">
      <c r="A445" s="1"/>
      <c r="B445" s="1"/>
    </row>
    <row r="446" spans="1:2" x14ac:dyDescent="0.2">
      <c r="A446" s="1"/>
      <c r="B446" s="1"/>
    </row>
    <row r="447" spans="1:2" x14ac:dyDescent="0.2">
      <c r="A447" s="1"/>
      <c r="B447" s="1"/>
    </row>
    <row r="448" spans="1:2" x14ac:dyDescent="0.2">
      <c r="A448" s="1"/>
      <c r="B448" s="1"/>
    </row>
    <row r="449" spans="1:2" x14ac:dyDescent="0.2">
      <c r="A449" s="1"/>
      <c r="B449" s="1"/>
    </row>
    <row r="450" spans="1:2" x14ac:dyDescent="0.2">
      <c r="A450" s="1"/>
      <c r="B450" s="1"/>
    </row>
    <row r="451" spans="1:2" x14ac:dyDescent="0.2">
      <c r="A451" s="1"/>
      <c r="B451" s="1"/>
    </row>
    <row r="452" spans="1:2" x14ac:dyDescent="0.2">
      <c r="A452" s="1"/>
      <c r="B452" s="1"/>
    </row>
    <row r="453" spans="1:2" x14ac:dyDescent="0.2">
      <c r="A453" s="1"/>
      <c r="B453" s="1"/>
    </row>
    <row r="454" spans="1:2" x14ac:dyDescent="0.2">
      <c r="A454" s="1"/>
      <c r="B454" s="1"/>
    </row>
    <row r="455" spans="1:2" x14ac:dyDescent="0.2">
      <c r="A455" s="1"/>
      <c r="B455" s="1"/>
    </row>
    <row r="456" spans="1:2" x14ac:dyDescent="0.2">
      <c r="A456" s="1"/>
      <c r="B456" s="1"/>
    </row>
    <row r="457" spans="1:2" x14ac:dyDescent="0.2">
      <c r="A457" s="1"/>
      <c r="B457" s="1"/>
    </row>
    <row r="458" spans="1:2" x14ac:dyDescent="0.2">
      <c r="A458" s="1"/>
      <c r="B458" s="1"/>
    </row>
    <row r="459" spans="1:2" x14ac:dyDescent="0.2">
      <c r="A459" s="1"/>
      <c r="B459" s="1"/>
    </row>
    <row r="460" spans="1:2" x14ac:dyDescent="0.2">
      <c r="A460" s="1"/>
      <c r="B460" s="1"/>
    </row>
    <row r="461" spans="1:2" x14ac:dyDescent="0.2">
      <c r="A461" s="1"/>
      <c r="B461" s="1"/>
    </row>
    <row r="462" spans="1:2" x14ac:dyDescent="0.2">
      <c r="A462" s="1"/>
      <c r="B462" s="1"/>
    </row>
    <row r="463" spans="1:2" x14ac:dyDescent="0.2">
      <c r="A463" s="1"/>
      <c r="B463" s="1"/>
    </row>
    <row r="464" spans="1:2" x14ac:dyDescent="0.2">
      <c r="A464" s="1"/>
      <c r="B464" s="1"/>
    </row>
    <row r="465" spans="1:2" x14ac:dyDescent="0.2">
      <c r="A465" s="1"/>
      <c r="B465" s="1"/>
    </row>
    <row r="466" spans="1:2" x14ac:dyDescent="0.2">
      <c r="A466" s="1"/>
      <c r="B466" s="1"/>
    </row>
    <row r="467" spans="1:2" x14ac:dyDescent="0.2">
      <c r="A467" s="1"/>
      <c r="B467" s="1"/>
    </row>
    <row r="468" spans="1:2" x14ac:dyDescent="0.2">
      <c r="A468" s="1"/>
      <c r="B468" s="1"/>
    </row>
    <row r="469" spans="1:2" x14ac:dyDescent="0.2">
      <c r="A469" s="1"/>
      <c r="B469" s="1"/>
    </row>
    <row r="470" spans="1:2" x14ac:dyDescent="0.2">
      <c r="A470" s="1"/>
      <c r="B470" s="1"/>
    </row>
    <row r="471" spans="1:2" x14ac:dyDescent="0.2">
      <c r="A471" s="1"/>
      <c r="B471" s="1"/>
    </row>
    <row r="472" spans="1:2" x14ac:dyDescent="0.2">
      <c r="A472" s="1"/>
      <c r="B472" s="1"/>
    </row>
    <row r="473" spans="1:2" x14ac:dyDescent="0.2">
      <c r="A473" s="1"/>
      <c r="B473" s="1"/>
    </row>
    <row r="474" spans="1:2" x14ac:dyDescent="0.2">
      <c r="A474" s="1"/>
    </row>
    <row r="475" spans="1:2" x14ac:dyDescent="0.2">
      <c r="A475" s="1"/>
    </row>
    <row r="476" spans="1:2" x14ac:dyDescent="0.2">
      <c r="A476" s="1"/>
    </row>
  </sheetData>
  <mergeCells count="6">
    <mergeCell ref="C27:E28"/>
    <mergeCell ref="C23:E24"/>
    <mergeCell ref="C19:E20"/>
    <mergeCell ref="C9:E9"/>
    <mergeCell ref="C12:E13"/>
    <mergeCell ref="C16:E16"/>
  </mergeCells>
  <phoneticPr fontId="0" type="noConversion"/>
  <pageMargins left="0.98425196850393704" right="0.39370078740157483" top="0.98425196850393704" bottom="0.98425196850393704" header="0.31496062992125984" footer="0.31496062992125984"/>
  <pageSetup paperSize="9" orientation="portrait" r:id="rId1"/>
  <headerFooter alignWithMargins="0">
    <oddHeader xml:space="preserve">&amp;L&amp;K00-024 &amp;R&amp;K00-024 
</oddHeader>
    <oddFooter>&amp;L&amp;K00-047PS-Prostor d.o.o.&amp;CStran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12"/>
  <sheetViews>
    <sheetView view="pageBreakPreview" zoomScaleNormal="100" zoomScaleSheetLayoutView="100" workbookViewId="0">
      <selection activeCell="B4" sqref="B4:D4"/>
    </sheetView>
  </sheetViews>
  <sheetFormatPr defaultRowHeight="12.75" x14ac:dyDescent="0.2"/>
  <cols>
    <col min="1" max="1" width="4.7109375" style="2" customWidth="1"/>
    <col min="2" max="2" width="9.7109375" style="2" customWidth="1"/>
    <col min="3" max="3" width="10.7109375" style="2" customWidth="1"/>
    <col min="4" max="4" width="8.7109375" style="2" customWidth="1"/>
    <col min="5" max="5" width="26.7109375" style="2" customWidth="1"/>
    <col min="6" max="7" width="12.7109375" style="22" customWidth="1"/>
    <col min="8" max="8" width="2.5703125" style="2" customWidth="1"/>
    <col min="9" max="16384" width="9.140625" style="2"/>
  </cols>
  <sheetData>
    <row r="2" spans="1:8" s="6" customFormat="1" ht="16.5" thickBot="1" x14ac:dyDescent="0.3">
      <c r="A2" s="44"/>
      <c r="B2" s="52" t="s">
        <v>10</v>
      </c>
      <c r="C2" s="52"/>
      <c r="D2" s="45"/>
      <c r="E2" s="45"/>
      <c r="F2" s="46"/>
      <c r="G2" s="46"/>
      <c r="H2" s="45"/>
    </row>
    <row r="3" spans="1:8" ht="13.5" thickTop="1" x14ac:dyDescent="0.2">
      <c r="A3" s="1"/>
      <c r="B3" s="9"/>
      <c r="C3" s="9"/>
    </row>
    <row r="4" spans="1:8" s="96" customFormat="1" ht="13.5" customHeight="1" x14ac:dyDescent="0.2">
      <c r="A4" s="95"/>
      <c r="B4" s="96" t="s">
        <v>36</v>
      </c>
      <c r="C4" s="96" t="s">
        <v>37</v>
      </c>
      <c r="D4" s="96" t="s">
        <v>38</v>
      </c>
      <c r="F4" s="223" t="s">
        <v>39</v>
      </c>
      <c r="G4" s="223" t="s">
        <v>220</v>
      </c>
      <c r="H4" s="97"/>
    </row>
    <row r="5" spans="1:8" x14ac:dyDescent="0.2">
      <c r="A5" s="1"/>
      <c r="B5" s="9"/>
      <c r="C5" s="9"/>
      <c r="G5" s="78"/>
      <c r="H5"/>
    </row>
    <row r="6" spans="1:8" x14ac:dyDescent="0.2">
      <c r="A6" s="84">
        <v>1</v>
      </c>
      <c r="B6" s="89" t="s">
        <v>23</v>
      </c>
      <c r="C6" s="229" t="s">
        <v>198</v>
      </c>
      <c r="D6" s="231"/>
      <c r="E6" s="231"/>
      <c r="F6" s="85"/>
      <c r="G6" s="88"/>
      <c r="H6" s="92"/>
    </row>
    <row r="7" spans="1:8" x14ac:dyDescent="0.2">
      <c r="A7" s="1"/>
      <c r="B7" s="9"/>
      <c r="C7" s="230"/>
      <c r="D7" s="232"/>
      <c r="E7" s="232"/>
      <c r="G7" s="78"/>
      <c r="H7"/>
    </row>
    <row r="8" spans="1:8" ht="13.5" thickBot="1" x14ac:dyDescent="0.25">
      <c r="A8" s="90"/>
      <c r="B8" s="80"/>
      <c r="C8" s="80" t="s">
        <v>1</v>
      </c>
      <c r="D8" s="21">
        <v>750</v>
      </c>
      <c r="E8" s="21"/>
      <c r="F8" s="81"/>
      <c r="G8" s="83">
        <f>D8*F8</f>
        <v>0</v>
      </c>
      <c r="H8" s="76"/>
    </row>
    <row r="9" spans="1:8" ht="13.5" thickTop="1" x14ac:dyDescent="0.2">
      <c r="A9" s="1"/>
      <c r="B9" s="9"/>
      <c r="C9" s="9"/>
      <c r="G9" s="78"/>
      <c r="H9"/>
    </row>
    <row r="10" spans="1:8" ht="12.75" customHeight="1" x14ac:dyDescent="0.2">
      <c r="A10" s="84">
        <v>2</v>
      </c>
      <c r="B10" s="89" t="s">
        <v>24</v>
      </c>
      <c r="C10" s="229" t="s">
        <v>199</v>
      </c>
      <c r="D10" s="229"/>
      <c r="E10" s="229"/>
      <c r="F10" s="85"/>
      <c r="G10" s="88"/>
      <c r="H10" s="92"/>
    </row>
    <row r="11" spans="1:8" x14ac:dyDescent="0.2">
      <c r="A11" s="1"/>
      <c r="B11" s="9"/>
      <c r="C11" s="230"/>
      <c r="D11" s="230"/>
      <c r="E11" s="230"/>
      <c r="G11" s="78"/>
      <c r="H11"/>
    </row>
    <row r="12" spans="1:8" x14ac:dyDescent="0.2">
      <c r="A12" s="1"/>
      <c r="B12" s="9"/>
      <c r="C12" s="230"/>
      <c r="D12" s="230"/>
      <c r="E12" s="230"/>
      <c r="G12" s="78"/>
      <c r="H12"/>
    </row>
    <row r="13" spans="1:8" x14ac:dyDescent="0.2">
      <c r="A13" s="1"/>
      <c r="B13" s="9"/>
      <c r="C13" s="230"/>
      <c r="D13" s="230"/>
      <c r="E13" s="230"/>
      <c r="G13" s="78"/>
      <c r="H13"/>
    </row>
    <row r="14" spans="1:8" ht="13.5" thickBot="1" x14ac:dyDescent="0.25">
      <c r="A14" s="90"/>
      <c r="B14" s="80"/>
      <c r="C14" s="80" t="s">
        <v>1</v>
      </c>
      <c r="D14" s="21">
        <v>340</v>
      </c>
      <c r="E14" s="21"/>
      <c r="F14" s="81"/>
      <c r="G14" s="83">
        <f>D14*F14</f>
        <v>0</v>
      </c>
      <c r="H14" s="76"/>
    </row>
    <row r="15" spans="1:8" ht="13.5" thickTop="1" x14ac:dyDescent="0.2">
      <c r="A15" s="1"/>
      <c r="B15" s="9"/>
      <c r="C15" s="9"/>
      <c r="G15" s="78"/>
      <c r="H15"/>
    </row>
    <row r="16" spans="1:8" x14ac:dyDescent="0.2">
      <c r="A16" s="84">
        <v>3</v>
      </c>
      <c r="B16" s="89" t="s">
        <v>24</v>
      </c>
      <c r="C16" s="229" t="s">
        <v>25</v>
      </c>
      <c r="D16" s="231"/>
      <c r="E16" s="231"/>
      <c r="F16" s="85"/>
      <c r="G16" s="88"/>
      <c r="H16" s="92"/>
    </row>
    <row r="17" spans="1:8" x14ac:dyDescent="0.2">
      <c r="A17" s="1"/>
      <c r="B17" s="9"/>
      <c r="C17" s="232"/>
      <c r="D17" s="232"/>
      <c r="E17" s="232"/>
      <c r="G17" s="78"/>
      <c r="H17"/>
    </row>
    <row r="18" spans="1:8" ht="13.5" thickBot="1" x14ac:dyDescent="0.25">
      <c r="A18" s="90"/>
      <c r="B18" s="80"/>
      <c r="C18" s="80" t="s">
        <v>2</v>
      </c>
      <c r="D18" s="21">
        <v>5860</v>
      </c>
      <c r="E18" s="21"/>
      <c r="F18" s="81"/>
      <c r="G18" s="83">
        <f>D18*F18</f>
        <v>0</v>
      </c>
      <c r="H18" s="76"/>
    </row>
    <row r="19" spans="1:8" ht="13.5" thickTop="1" x14ac:dyDescent="0.2">
      <c r="A19" s="1"/>
      <c r="B19" s="9"/>
      <c r="C19" s="9"/>
      <c r="G19" s="78"/>
      <c r="H19"/>
    </row>
    <row r="20" spans="1:8" ht="12.75" customHeight="1" x14ac:dyDescent="0.2">
      <c r="A20" s="84">
        <v>4</v>
      </c>
      <c r="B20" s="89" t="s">
        <v>34</v>
      </c>
      <c r="C20" s="229" t="s">
        <v>197</v>
      </c>
      <c r="D20" s="229"/>
      <c r="E20" s="229"/>
      <c r="F20" s="85"/>
      <c r="G20" s="88"/>
      <c r="H20" s="92"/>
    </row>
    <row r="21" spans="1:8" x14ac:dyDescent="0.2">
      <c r="A21" s="1"/>
      <c r="B21" s="9"/>
      <c r="C21" s="230"/>
      <c r="D21" s="230"/>
      <c r="E21" s="230"/>
      <c r="G21" s="78"/>
      <c r="H21"/>
    </row>
    <row r="22" spans="1:8" ht="13.5" thickBot="1" x14ac:dyDescent="0.25">
      <c r="A22" s="21"/>
      <c r="B22" s="21"/>
      <c r="C22" s="80" t="s">
        <v>1</v>
      </c>
      <c r="D22" s="21">
        <v>150</v>
      </c>
      <c r="E22" s="21"/>
      <c r="F22" s="81"/>
      <c r="G22" s="83">
        <f>D22*F22</f>
        <v>0</v>
      </c>
      <c r="H22" s="76"/>
    </row>
    <row r="23" spans="1:8" ht="13.5" thickTop="1" x14ac:dyDescent="0.2">
      <c r="C23" s="9"/>
      <c r="G23" s="78"/>
      <c r="H23"/>
    </row>
    <row r="24" spans="1:8" x14ac:dyDescent="0.2">
      <c r="A24" s="84">
        <v>14</v>
      </c>
      <c r="B24" s="89" t="s">
        <v>206</v>
      </c>
      <c r="C24" s="229" t="s">
        <v>207</v>
      </c>
      <c r="D24" s="231"/>
      <c r="E24" s="231"/>
      <c r="F24" s="85"/>
      <c r="G24" s="88"/>
      <c r="H24" s="92"/>
    </row>
    <row r="25" spans="1:8" x14ac:dyDescent="0.2">
      <c r="A25" s="1"/>
      <c r="B25" s="9"/>
      <c r="C25" s="230"/>
      <c r="D25" s="232"/>
      <c r="E25" s="232"/>
      <c r="G25" s="78"/>
      <c r="H25"/>
    </row>
    <row r="26" spans="1:8" x14ac:dyDescent="0.2">
      <c r="A26" s="1"/>
      <c r="B26" s="9"/>
      <c r="C26" s="230"/>
      <c r="D26" s="232"/>
      <c r="E26" s="232"/>
      <c r="G26" s="78"/>
      <c r="H26"/>
    </row>
    <row r="27" spans="1:8" x14ac:dyDescent="0.2">
      <c r="A27" s="1"/>
      <c r="B27" s="9"/>
      <c r="C27" s="232"/>
      <c r="D27" s="232"/>
      <c r="E27" s="232"/>
      <c r="G27" s="78"/>
      <c r="H27"/>
    </row>
    <row r="28" spans="1:8" ht="13.5" thickBot="1" x14ac:dyDescent="0.25">
      <c r="A28" s="21"/>
      <c r="B28" s="21"/>
      <c r="C28" s="80" t="s">
        <v>1</v>
      </c>
      <c r="D28" s="21">
        <v>310</v>
      </c>
      <c r="E28" s="21"/>
      <c r="F28" s="81"/>
      <c r="G28" s="83">
        <f>D28*F28</f>
        <v>0</v>
      </c>
      <c r="H28" s="76"/>
    </row>
    <row r="29" spans="1:8" ht="13.5" thickTop="1" x14ac:dyDescent="0.2">
      <c r="C29" s="9"/>
      <c r="G29" s="78"/>
      <c r="H29"/>
    </row>
    <row r="30" spans="1:8" ht="12.75" customHeight="1" x14ac:dyDescent="0.2">
      <c r="A30" s="84">
        <v>5</v>
      </c>
      <c r="B30" s="86" t="s">
        <v>14</v>
      </c>
      <c r="C30" s="229" t="s">
        <v>214</v>
      </c>
      <c r="D30" s="229"/>
      <c r="E30" s="229"/>
      <c r="F30" s="85"/>
      <c r="G30" s="88"/>
      <c r="H30" s="92" t="s">
        <v>35</v>
      </c>
    </row>
    <row r="31" spans="1:8" ht="21.75" customHeight="1" x14ac:dyDescent="0.2">
      <c r="A31" s="1"/>
      <c r="C31" s="230"/>
      <c r="D31" s="230"/>
      <c r="E31" s="230"/>
      <c r="G31" s="78"/>
      <c r="H31" t="s">
        <v>35</v>
      </c>
    </row>
    <row r="32" spans="1:8" ht="13.5" thickBot="1" x14ac:dyDescent="0.25">
      <c r="A32" s="21"/>
      <c r="B32" s="21"/>
      <c r="C32" s="80" t="s">
        <v>1</v>
      </c>
      <c r="D32" s="21">
        <v>1758</v>
      </c>
      <c r="E32" s="21"/>
      <c r="F32" s="81"/>
      <c r="G32" s="83">
        <f>D32*F32</f>
        <v>0</v>
      </c>
      <c r="H32" s="76"/>
    </row>
    <row r="33" spans="1:8" ht="13.5" thickTop="1" x14ac:dyDescent="0.2">
      <c r="C33" s="9"/>
      <c r="G33" s="78"/>
      <c r="H33"/>
    </row>
    <row r="34" spans="1:8" x14ac:dyDescent="0.2">
      <c r="C34" s="9"/>
      <c r="G34" s="78"/>
      <c r="H34"/>
    </row>
    <row r="35" spans="1:8" s="6" customFormat="1" ht="16.5" thickBot="1" x14ac:dyDescent="0.3">
      <c r="A35" s="55"/>
      <c r="B35" s="55"/>
      <c r="C35" s="55" t="s">
        <v>11</v>
      </c>
      <c r="D35" s="47"/>
      <c r="E35" s="59"/>
      <c r="F35" s="60"/>
      <c r="G35" s="57">
        <f>SUM(G5:G34)</f>
        <v>0</v>
      </c>
      <c r="H35" s="55" t="s">
        <v>15</v>
      </c>
    </row>
    <row r="36" spans="1:8" ht="13.5" thickTop="1" x14ac:dyDescent="0.2">
      <c r="G36" s="78"/>
    </row>
    <row r="37" spans="1:8" x14ac:dyDescent="0.2">
      <c r="G37" s="78"/>
    </row>
    <row r="38" spans="1:8" x14ac:dyDescent="0.2">
      <c r="G38" s="78"/>
    </row>
    <row r="39" spans="1:8" x14ac:dyDescent="0.2">
      <c r="G39" s="78"/>
    </row>
    <row r="40" spans="1:8" x14ac:dyDescent="0.2">
      <c r="G40" s="78"/>
    </row>
    <row r="41" spans="1:8" x14ac:dyDescent="0.2">
      <c r="G41" s="78"/>
    </row>
    <row r="42" spans="1:8" x14ac:dyDescent="0.2">
      <c r="G42" s="78"/>
    </row>
    <row r="43" spans="1:8" x14ac:dyDescent="0.2">
      <c r="G43" s="78"/>
    </row>
    <row r="44" spans="1:8" x14ac:dyDescent="0.2">
      <c r="G44" s="78"/>
    </row>
    <row r="45" spans="1:8" x14ac:dyDescent="0.2">
      <c r="G45" s="78"/>
    </row>
    <row r="46" spans="1:8" x14ac:dyDescent="0.2">
      <c r="G46" s="78"/>
    </row>
    <row r="47" spans="1:8" x14ac:dyDescent="0.2">
      <c r="G47" s="78"/>
    </row>
    <row r="48" spans="1:8" x14ac:dyDescent="0.2">
      <c r="G48" s="78"/>
    </row>
    <row r="49" spans="7:7" x14ac:dyDescent="0.2">
      <c r="G49" s="78"/>
    </row>
    <row r="50" spans="7:7" x14ac:dyDescent="0.2">
      <c r="G50" s="78"/>
    </row>
    <row r="51" spans="7:7" x14ac:dyDescent="0.2">
      <c r="G51" s="78"/>
    </row>
    <row r="52" spans="7:7" x14ac:dyDescent="0.2">
      <c r="G52" s="78"/>
    </row>
    <row r="53" spans="7:7" x14ac:dyDescent="0.2">
      <c r="G53" s="78"/>
    </row>
    <row r="54" spans="7:7" x14ac:dyDescent="0.2">
      <c r="G54" s="78"/>
    </row>
    <row r="55" spans="7:7" x14ac:dyDescent="0.2">
      <c r="G55" s="78"/>
    </row>
    <row r="56" spans="7:7" x14ac:dyDescent="0.2">
      <c r="G56" s="78"/>
    </row>
    <row r="57" spans="7:7" x14ac:dyDescent="0.2">
      <c r="G57" s="78"/>
    </row>
    <row r="58" spans="7:7" x14ac:dyDescent="0.2">
      <c r="G58" s="78"/>
    </row>
    <row r="59" spans="7:7" x14ac:dyDescent="0.2">
      <c r="G59" s="78"/>
    </row>
    <row r="60" spans="7:7" x14ac:dyDescent="0.2">
      <c r="G60" s="78"/>
    </row>
    <row r="61" spans="7:7" x14ac:dyDescent="0.2">
      <c r="G61" s="78"/>
    </row>
    <row r="62" spans="7:7" x14ac:dyDescent="0.2">
      <c r="G62" s="78"/>
    </row>
    <row r="63" spans="7:7" x14ac:dyDescent="0.2">
      <c r="G63" s="78"/>
    </row>
    <row r="64" spans="7:7" x14ac:dyDescent="0.2">
      <c r="G64" s="78"/>
    </row>
    <row r="65" spans="7:7" x14ac:dyDescent="0.2">
      <c r="G65" s="78"/>
    </row>
    <row r="66" spans="7:7" x14ac:dyDescent="0.2">
      <c r="G66" s="78"/>
    </row>
    <row r="67" spans="7:7" x14ac:dyDescent="0.2">
      <c r="G67" s="78"/>
    </row>
    <row r="68" spans="7:7" x14ac:dyDescent="0.2">
      <c r="G68" s="78"/>
    </row>
    <row r="69" spans="7:7" x14ac:dyDescent="0.2">
      <c r="G69" s="78"/>
    </row>
    <row r="70" spans="7:7" x14ac:dyDescent="0.2">
      <c r="G70" s="78"/>
    </row>
    <row r="71" spans="7:7" x14ac:dyDescent="0.2">
      <c r="G71" s="78"/>
    </row>
    <row r="72" spans="7:7" x14ac:dyDescent="0.2">
      <c r="G72" s="78"/>
    </row>
    <row r="73" spans="7:7" x14ac:dyDescent="0.2">
      <c r="G73" s="78"/>
    </row>
    <row r="74" spans="7:7" x14ac:dyDescent="0.2">
      <c r="G74" s="78"/>
    </row>
    <row r="75" spans="7:7" x14ac:dyDescent="0.2">
      <c r="G75" s="78"/>
    </row>
    <row r="76" spans="7:7" x14ac:dyDescent="0.2">
      <c r="G76" s="78"/>
    </row>
    <row r="77" spans="7:7" x14ac:dyDescent="0.2">
      <c r="G77" s="78"/>
    </row>
    <row r="78" spans="7:7" x14ac:dyDescent="0.2">
      <c r="G78" s="78"/>
    </row>
    <row r="79" spans="7:7" x14ac:dyDescent="0.2">
      <c r="G79" s="78"/>
    </row>
    <row r="80" spans="7:7" x14ac:dyDescent="0.2">
      <c r="G80" s="78"/>
    </row>
    <row r="81" spans="7:7" x14ac:dyDescent="0.2">
      <c r="G81" s="78"/>
    </row>
    <row r="82" spans="7:7" x14ac:dyDescent="0.2">
      <c r="G82" s="78"/>
    </row>
    <row r="83" spans="7:7" x14ac:dyDescent="0.2">
      <c r="G83" s="78"/>
    </row>
    <row r="84" spans="7:7" x14ac:dyDescent="0.2">
      <c r="G84" s="78"/>
    </row>
    <row r="85" spans="7:7" x14ac:dyDescent="0.2">
      <c r="G85" s="78"/>
    </row>
    <row r="86" spans="7:7" x14ac:dyDescent="0.2">
      <c r="G86" s="78"/>
    </row>
    <row r="87" spans="7:7" x14ac:dyDescent="0.2">
      <c r="G87" s="78"/>
    </row>
    <row r="88" spans="7:7" x14ac:dyDescent="0.2">
      <c r="G88" s="78"/>
    </row>
    <row r="89" spans="7:7" x14ac:dyDescent="0.2">
      <c r="G89" s="78"/>
    </row>
    <row r="90" spans="7:7" x14ac:dyDescent="0.2">
      <c r="G90" s="78"/>
    </row>
    <row r="91" spans="7:7" x14ac:dyDescent="0.2">
      <c r="G91" s="78"/>
    </row>
    <row r="92" spans="7:7" x14ac:dyDescent="0.2">
      <c r="G92" s="78"/>
    </row>
    <row r="93" spans="7:7" x14ac:dyDescent="0.2">
      <c r="G93" s="78"/>
    </row>
    <row r="94" spans="7:7" x14ac:dyDescent="0.2">
      <c r="G94" s="78"/>
    </row>
    <row r="95" spans="7:7" x14ac:dyDescent="0.2">
      <c r="G95" s="78"/>
    </row>
    <row r="96" spans="7:7" x14ac:dyDescent="0.2">
      <c r="G96" s="78"/>
    </row>
    <row r="97" spans="7:7" x14ac:dyDescent="0.2">
      <c r="G97" s="78"/>
    </row>
    <row r="98" spans="7:7" x14ac:dyDescent="0.2">
      <c r="G98" s="78"/>
    </row>
    <row r="99" spans="7:7" x14ac:dyDescent="0.2">
      <c r="G99" s="78"/>
    </row>
    <row r="100" spans="7:7" x14ac:dyDescent="0.2">
      <c r="G100" s="78"/>
    </row>
    <row r="101" spans="7:7" x14ac:dyDescent="0.2">
      <c r="G101" s="78"/>
    </row>
    <row r="102" spans="7:7" x14ac:dyDescent="0.2">
      <c r="G102" s="78"/>
    </row>
    <row r="103" spans="7:7" x14ac:dyDescent="0.2">
      <c r="G103" s="78"/>
    </row>
    <row r="104" spans="7:7" x14ac:dyDescent="0.2">
      <c r="G104" s="78"/>
    </row>
    <row r="105" spans="7:7" x14ac:dyDescent="0.2">
      <c r="G105" s="78"/>
    </row>
    <row r="106" spans="7:7" x14ac:dyDescent="0.2">
      <c r="G106" s="78"/>
    </row>
    <row r="107" spans="7:7" x14ac:dyDescent="0.2">
      <c r="G107" s="78"/>
    </row>
    <row r="108" spans="7:7" x14ac:dyDescent="0.2">
      <c r="G108" s="78"/>
    </row>
    <row r="109" spans="7:7" x14ac:dyDescent="0.2">
      <c r="G109" s="78"/>
    </row>
    <row r="110" spans="7:7" x14ac:dyDescent="0.2">
      <c r="G110" s="78"/>
    </row>
    <row r="111" spans="7:7" x14ac:dyDescent="0.2">
      <c r="G111" s="78"/>
    </row>
    <row r="112" spans="7:7" x14ac:dyDescent="0.2">
      <c r="G112" s="78"/>
    </row>
  </sheetData>
  <mergeCells count="6">
    <mergeCell ref="C30:E31"/>
    <mergeCell ref="C10:E13"/>
    <mergeCell ref="C6:E7"/>
    <mergeCell ref="C20:E21"/>
    <mergeCell ref="C16:E17"/>
    <mergeCell ref="C24:E27"/>
  </mergeCells>
  <phoneticPr fontId="0" type="noConversion"/>
  <pageMargins left="0.98425196850393704" right="0.39370078740157483" top="0.98425196850393704" bottom="0.98425196850393704" header="0.31496062992125984" footer="0.31496062992125984"/>
  <pageSetup paperSize="9" orientation="portrait" r:id="rId1"/>
  <headerFooter alignWithMargins="0">
    <oddHeader xml:space="preserve">&amp;L&amp;K00-027 &amp;R&amp;K00-027 
</oddHeader>
    <oddFooter>&amp;L&amp;K00-033PS-Prostor d.o.o.&amp;CStran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7"/>
  <sheetViews>
    <sheetView view="pageBreakPreview" zoomScaleNormal="100" zoomScaleSheetLayoutView="100" workbookViewId="0">
      <selection activeCell="L13" sqref="L13"/>
    </sheetView>
  </sheetViews>
  <sheetFormatPr defaultRowHeight="12.75" x14ac:dyDescent="0.2"/>
  <cols>
    <col min="1" max="1" width="4.7109375" style="2" customWidth="1"/>
    <col min="2" max="2" width="8.85546875" style="2" customWidth="1"/>
    <col min="3" max="3" width="10.7109375" style="2" customWidth="1"/>
    <col min="4" max="4" width="8.7109375" style="27" customWidth="1"/>
    <col min="5" max="5" width="28.28515625" style="2" customWidth="1"/>
    <col min="6" max="6" width="12" style="22" customWidth="1"/>
    <col min="7" max="7" width="12.7109375" style="22" customWidth="1"/>
    <col min="8" max="8" width="2.85546875" style="2" customWidth="1"/>
    <col min="9" max="16384" width="9.140625" style="2"/>
  </cols>
  <sheetData>
    <row r="1" spans="1:8" x14ac:dyDescent="0.2">
      <c r="A1" s="4"/>
    </row>
    <row r="2" spans="1:8" ht="16.5" thickBot="1" x14ac:dyDescent="0.3">
      <c r="A2" s="44"/>
      <c r="B2" s="44" t="s">
        <v>27</v>
      </c>
      <c r="C2" s="45"/>
      <c r="D2" s="54"/>
      <c r="E2" s="45"/>
      <c r="F2" s="46"/>
      <c r="G2" s="46"/>
      <c r="H2" s="45"/>
    </row>
    <row r="3" spans="1:8" ht="13.5" thickTop="1" x14ac:dyDescent="0.2">
      <c r="A3" s="1"/>
      <c r="B3" s="4"/>
      <c r="C3" s="3"/>
      <c r="D3" s="28"/>
    </row>
    <row r="4" spans="1:8" s="96" customFormat="1" ht="13.5" customHeight="1" x14ac:dyDescent="0.2">
      <c r="A4" s="95"/>
      <c r="B4" s="96" t="s">
        <v>36</v>
      </c>
      <c r="C4" s="96" t="s">
        <v>37</v>
      </c>
      <c r="D4" s="96" t="s">
        <v>38</v>
      </c>
      <c r="F4" s="223" t="s">
        <v>39</v>
      </c>
      <c r="G4" s="223" t="s">
        <v>220</v>
      </c>
      <c r="H4" s="97"/>
    </row>
    <row r="5" spans="1:8" x14ac:dyDescent="0.2">
      <c r="A5" s="1"/>
    </row>
    <row r="6" spans="1:8" x14ac:dyDescent="0.2">
      <c r="A6" s="84">
        <v>1</v>
      </c>
      <c r="B6" s="89" t="s">
        <v>53</v>
      </c>
      <c r="C6" s="236" t="s">
        <v>205</v>
      </c>
      <c r="D6" s="237"/>
      <c r="E6" s="237"/>
      <c r="F6" s="85"/>
      <c r="G6" s="85"/>
      <c r="H6" s="86"/>
    </row>
    <row r="7" spans="1:8" x14ac:dyDescent="0.2">
      <c r="A7" s="1"/>
      <c r="C7" s="238"/>
      <c r="D7" s="238"/>
      <c r="E7" s="238"/>
    </row>
    <row r="8" spans="1:8" x14ac:dyDescent="0.2">
      <c r="A8" s="1"/>
      <c r="C8" s="238"/>
      <c r="D8" s="238"/>
      <c r="E8" s="238"/>
    </row>
    <row r="9" spans="1:8" x14ac:dyDescent="0.2">
      <c r="A9" s="1"/>
      <c r="C9" s="238"/>
      <c r="D9" s="238"/>
      <c r="E9" s="238"/>
      <c r="G9" s="78"/>
    </row>
    <row r="10" spans="1:8" x14ac:dyDescent="0.2">
      <c r="A10" s="1"/>
      <c r="C10" s="238"/>
      <c r="D10" s="238"/>
      <c r="E10" s="238"/>
      <c r="G10" s="78"/>
    </row>
    <row r="11" spans="1:8" ht="13.5" thickBot="1" x14ac:dyDescent="0.25">
      <c r="A11" s="90"/>
      <c r="B11" s="21"/>
      <c r="C11" s="80" t="s">
        <v>1</v>
      </c>
      <c r="D11" s="91">
        <v>724</v>
      </c>
      <c r="E11" s="21"/>
      <c r="F11" s="81"/>
      <c r="G11" s="83">
        <f>D11*F11</f>
        <v>0</v>
      </c>
      <c r="H11" s="76"/>
    </row>
    <row r="12" spans="1:8" ht="13.5" thickTop="1" x14ac:dyDescent="0.2">
      <c r="A12" s="1"/>
      <c r="C12" s="9"/>
      <c r="G12" s="78"/>
      <c r="H12"/>
    </row>
    <row r="13" spans="1:8" x14ac:dyDescent="0.2">
      <c r="A13" s="84">
        <v>2</v>
      </c>
      <c r="B13" s="89" t="s">
        <v>53</v>
      </c>
      <c r="C13" s="236" t="s">
        <v>204</v>
      </c>
      <c r="D13" s="237"/>
      <c r="E13" s="237"/>
      <c r="F13" s="85"/>
      <c r="G13" s="85"/>
      <c r="H13" s="86"/>
    </row>
    <row r="14" spans="1:8" x14ac:dyDescent="0.2">
      <c r="A14" s="1"/>
      <c r="C14" s="238"/>
      <c r="D14" s="238"/>
      <c r="E14" s="238"/>
    </row>
    <row r="15" spans="1:8" x14ac:dyDescent="0.2">
      <c r="A15" s="1"/>
      <c r="C15" s="238"/>
      <c r="D15" s="238"/>
      <c r="E15" s="238"/>
    </row>
    <row r="16" spans="1:8" x14ac:dyDescent="0.2">
      <c r="A16" s="1"/>
      <c r="C16" s="238"/>
      <c r="D16" s="238"/>
      <c r="E16" s="238"/>
      <c r="G16" s="78"/>
    </row>
    <row r="17" spans="1:11" x14ac:dyDescent="0.2">
      <c r="A17" s="1"/>
      <c r="C17" s="238"/>
      <c r="D17" s="238"/>
      <c r="E17" s="238"/>
      <c r="G17" s="78"/>
    </row>
    <row r="18" spans="1:11" ht="13.5" thickBot="1" x14ac:dyDescent="0.25">
      <c r="A18" s="90"/>
      <c r="B18" s="21"/>
      <c r="C18" s="80" t="s">
        <v>1</v>
      </c>
      <c r="D18" s="91">
        <v>724</v>
      </c>
      <c r="E18" s="21"/>
      <c r="F18" s="81"/>
      <c r="G18" s="83">
        <f>D18*F18</f>
        <v>0</v>
      </c>
      <c r="H18" s="76"/>
    </row>
    <row r="19" spans="1:11" ht="13.5" thickTop="1" x14ac:dyDescent="0.2">
      <c r="A19" s="1"/>
      <c r="C19" s="9"/>
      <c r="G19" s="78"/>
      <c r="H19"/>
    </row>
    <row r="20" spans="1:11" x14ac:dyDescent="0.2">
      <c r="A20" s="84">
        <v>3</v>
      </c>
      <c r="B20" s="93" t="s">
        <v>32</v>
      </c>
      <c r="C20" s="229" t="s">
        <v>62</v>
      </c>
      <c r="D20" s="231"/>
      <c r="E20" s="231"/>
      <c r="F20" s="85"/>
      <c r="G20" s="88"/>
      <c r="H20" s="92"/>
    </row>
    <row r="21" spans="1:11" x14ac:dyDescent="0.2">
      <c r="A21" s="1"/>
      <c r="C21" s="232"/>
      <c r="D21" s="232"/>
      <c r="E21" s="232"/>
      <c r="G21" s="78"/>
      <c r="H21"/>
    </row>
    <row r="22" spans="1:11" ht="13.5" thickBot="1" x14ac:dyDescent="0.25">
      <c r="A22" s="21"/>
      <c r="B22" s="21"/>
      <c r="C22" s="80" t="s">
        <v>2</v>
      </c>
      <c r="D22" s="91">
        <v>4735</v>
      </c>
      <c r="E22" s="21"/>
      <c r="F22" s="81"/>
      <c r="G22" s="83">
        <f>D22*F22</f>
        <v>0</v>
      </c>
      <c r="H22" s="76"/>
    </row>
    <row r="23" spans="1:11" ht="13.5" thickTop="1" x14ac:dyDescent="0.2">
      <c r="C23" s="9"/>
      <c r="G23" s="78"/>
      <c r="H23"/>
    </row>
    <row r="24" spans="1:11" x14ac:dyDescent="0.2">
      <c r="A24" s="84">
        <v>4</v>
      </c>
      <c r="B24" s="86" t="s">
        <v>33</v>
      </c>
      <c r="C24" s="229" t="s">
        <v>61</v>
      </c>
      <c r="D24" s="231"/>
      <c r="E24" s="231"/>
      <c r="F24" s="85"/>
      <c r="G24" s="88"/>
      <c r="H24" s="92"/>
    </row>
    <row r="25" spans="1:11" x14ac:dyDescent="0.2">
      <c r="C25" s="232"/>
      <c r="D25" s="232"/>
      <c r="E25" s="232"/>
      <c r="G25" s="78"/>
      <c r="H25"/>
      <c r="I25" s="29"/>
      <c r="J25" s="29"/>
      <c r="K25" s="30"/>
    </row>
    <row r="26" spans="1:11" ht="13.5" thickBot="1" x14ac:dyDescent="0.25">
      <c r="A26" s="21"/>
      <c r="B26" s="21"/>
      <c r="C26" s="80" t="s">
        <v>2</v>
      </c>
      <c r="D26" s="91">
        <v>4735</v>
      </c>
      <c r="E26" s="21"/>
      <c r="F26" s="81"/>
      <c r="G26" s="83">
        <f>D26*F26</f>
        <v>0</v>
      </c>
      <c r="H26" s="76"/>
    </row>
    <row r="27" spans="1:11" ht="13.5" thickTop="1" x14ac:dyDescent="0.2">
      <c r="C27" s="9"/>
      <c r="G27" s="78"/>
      <c r="H27"/>
    </row>
    <row r="28" spans="1:11" ht="12.75" customHeight="1" x14ac:dyDescent="0.2">
      <c r="A28" s="84">
        <v>5</v>
      </c>
      <c r="B28" s="89" t="s">
        <v>56</v>
      </c>
      <c r="C28" s="229" t="s">
        <v>57</v>
      </c>
      <c r="D28" s="231"/>
      <c r="E28" s="231"/>
      <c r="F28" s="85"/>
      <c r="G28" s="88"/>
      <c r="H28" s="92"/>
    </row>
    <row r="29" spans="1:11" x14ac:dyDescent="0.2">
      <c r="A29" s="1"/>
      <c r="B29" s="9"/>
      <c r="C29" s="232"/>
      <c r="D29" s="232"/>
      <c r="E29" s="232"/>
      <c r="G29" s="78"/>
      <c r="H29"/>
    </row>
    <row r="30" spans="1:11" ht="13.5" thickBot="1" x14ac:dyDescent="0.25">
      <c r="A30" s="90"/>
      <c r="B30" s="80"/>
      <c r="C30" s="80" t="s">
        <v>3</v>
      </c>
      <c r="D30" s="100">
        <v>4735</v>
      </c>
      <c r="E30" s="21"/>
      <c r="F30" s="81"/>
      <c r="G30" s="83">
        <f>D30*F30</f>
        <v>0</v>
      </c>
      <c r="H30" s="76"/>
    </row>
    <row r="31" spans="1:11" ht="13.5" thickTop="1" x14ac:dyDescent="0.2">
      <c r="A31" s="1"/>
      <c r="B31" s="9"/>
      <c r="C31" s="9"/>
      <c r="D31" s="39"/>
      <c r="G31" s="78"/>
      <c r="H31"/>
    </row>
    <row r="32" spans="1:11" x14ac:dyDescent="0.2">
      <c r="A32" s="84">
        <v>6</v>
      </c>
      <c r="B32" s="89" t="s">
        <v>42</v>
      </c>
      <c r="C32" s="234" t="s">
        <v>200</v>
      </c>
      <c r="D32" s="234"/>
      <c r="E32" s="234"/>
      <c r="F32" s="85"/>
      <c r="G32" s="88"/>
      <c r="H32" s="92"/>
    </row>
    <row r="33" spans="1:8" x14ac:dyDescent="0.2">
      <c r="A33" s="1"/>
      <c r="B33" s="9"/>
      <c r="C33" s="232"/>
      <c r="D33" s="232"/>
      <c r="E33" s="232"/>
      <c r="G33" s="78"/>
      <c r="H33"/>
    </row>
    <row r="34" spans="1:8" x14ac:dyDescent="0.2">
      <c r="A34" s="1"/>
      <c r="B34" s="9"/>
      <c r="C34" s="235"/>
      <c r="D34" s="235"/>
      <c r="E34" s="235"/>
      <c r="G34" s="78"/>
      <c r="H34"/>
    </row>
    <row r="35" spans="1:8" ht="13.5" thickBot="1" x14ac:dyDescent="0.25">
      <c r="A35" s="90"/>
      <c r="B35" s="80"/>
      <c r="C35" s="80" t="s">
        <v>2</v>
      </c>
      <c r="D35" s="100">
        <v>314</v>
      </c>
      <c r="E35" s="21"/>
      <c r="F35" s="81"/>
      <c r="G35" s="83">
        <f>D35*F35</f>
        <v>0</v>
      </c>
      <c r="H35" s="76"/>
    </row>
    <row r="36" spans="1:8" ht="13.5" thickTop="1" x14ac:dyDescent="0.2">
      <c r="A36" s="1"/>
      <c r="B36" s="9"/>
      <c r="C36" s="9"/>
      <c r="D36" s="94"/>
      <c r="G36" s="78"/>
      <c r="H36"/>
    </row>
    <row r="37" spans="1:8" ht="16.5" thickBot="1" x14ac:dyDescent="0.3">
      <c r="A37" s="55"/>
      <c r="B37" s="55"/>
      <c r="C37" s="55" t="s">
        <v>12</v>
      </c>
      <c r="D37" s="47"/>
      <c r="E37" s="59"/>
      <c r="F37" s="60"/>
      <c r="G37" s="57">
        <f>SUM(G11:G35)</f>
        <v>0</v>
      </c>
      <c r="H37" s="55" t="s">
        <v>15</v>
      </c>
    </row>
    <row r="38" spans="1:8" ht="13.5" thickTop="1" x14ac:dyDescent="0.2">
      <c r="A38" s="1"/>
      <c r="G38" s="78"/>
    </row>
    <row r="39" spans="1:8" x14ac:dyDescent="0.2">
      <c r="A39" s="4"/>
      <c r="G39" s="78"/>
    </row>
    <row r="40" spans="1:8" x14ac:dyDescent="0.2">
      <c r="A40" s="4"/>
      <c r="G40" s="78"/>
    </row>
    <row r="41" spans="1:8" x14ac:dyDescent="0.2">
      <c r="A41" s="4"/>
      <c r="B41" s="9"/>
      <c r="C41" s="26"/>
      <c r="G41" s="78"/>
    </row>
    <row r="42" spans="1:8" x14ac:dyDescent="0.2">
      <c r="C42" s="9"/>
      <c r="G42" s="78"/>
    </row>
    <row r="43" spans="1:8" x14ac:dyDescent="0.2">
      <c r="C43" s="9"/>
      <c r="G43" s="78"/>
    </row>
    <row r="44" spans="1:8" x14ac:dyDescent="0.2">
      <c r="C44" s="9"/>
      <c r="G44" s="78"/>
    </row>
    <row r="45" spans="1:8" x14ac:dyDescent="0.2">
      <c r="G45" s="78"/>
    </row>
    <row r="46" spans="1:8" x14ac:dyDescent="0.2">
      <c r="A46" s="4"/>
      <c r="G46" s="78"/>
    </row>
    <row r="47" spans="1:8" x14ac:dyDescent="0.2">
      <c r="A47" s="4"/>
      <c r="G47" s="78"/>
    </row>
    <row r="48" spans="1:8" x14ac:dyDescent="0.2">
      <c r="A48" s="4"/>
      <c r="G48" s="78"/>
    </row>
    <row r="49" spans="1:7" x14ac:dyDescent="0.2">
      <c r="A49" s="4"/>
      <c r="G49" s="78"/>
    </row>
    <row r="50" spans="1:7" x14ac:dyDescent="0.2">
      <c r="A50" s="4"/>
      <c r="G50" s="78"/>
    </row>
    <row r="51" spans="1:7" x14ac:dyDescent="0.2">
      <c r="A51" s="4"/>
      <c r="G51" s="78"/>
    </row>
    <row r="52" spans="1:7" x14ac:dyDescent="0.2">
      <c r="A52" s="4"/>
      <c r="G52" s="78"/>
    </row>
    <row r="53" spans="1:7" x14ac:dyDescent="0.2">
      <c r="G53" s="78"/>
    </row>
    <row r="54" spans="1:7" x14ac:dyDescent="0.2">
      <c r="G54" s="78"/>
    </row>
    <row r="55" spans="1:7" x14ac:dyDescent="0.2">
      <c r="G55" s="78"/>
    </row>
    <row r="56" spans="1:7" x14ac:dyDescent="0.2">
      <c r="G56" s="78"/>
    </row>
    <row r="57" spans="1:7" x14ac:dyDescent="0.2">
      <c r="G57" s="78"/>
    </row>
  </sheetData>
  <mergeCells count="6">
    <mergeCell ref="C32:E34"/>
    <mergeCell ref="C6:E10"/>
    <mergeCell ref="C20:E21"/>
    <mergeCell ref="C24:E25"/>
    <mergeCell ref="C28:E29"/>
    <mergeCell ref="C13:E17"/>
  </mergeCells>
  <phoneticPr fontId="0" type="noConversion"/>
  <pageMargins left="0.98425196850393704" right="0.39370078740157483" top="0.98425196850393704" bottom="0.98425196850393704" header="0.31496062992125984" footer="0.31496062992125984"/>
  <pageSetup paperSize="9" orientation="portrait" r:id="rId1"/>
  <headerFooter alignWithMargins="0">
    <oddHeader xml:space="preserve">&amp;L&amp;K00-027 &amp;R&amp;K00-027 </oddHeader>
    <oddFooter>&amp;L&amp;K00-033PS-Prostor d.o.o.&amp;CStran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CA4A-6890-4D90-8D27-233417E6854E}">
  <dimension ref="A1:I58"/>
  <sheetViews>
    <sheetView view="pageBreakPreview" zoomScaleNormal="100" zoomScaleSheetLayoutView="100" workbookViewId="0">
      <selection activeCell="P29" sqref="P29"/>
    </sheetView>
  </sheetViews>
  <sheetFormatPr defaultRowHeight="12.75" x14ac:dyDescent="0.2"/>
  <cols>
    <col min="1" max="1" width="4.7109375" customWidth="1"/>
    <col min="2" max="2" width="9.7109375" customWidth="1"/>
    <col min="3" max="3" width="10.7109375" customWidth="1"/>
    <col min="4" max="4" width="8.7109375" customWidth="1"/>
    <col min="5" max="5" width="26.7109375" customWidth="1"/>
    <col min="6" max="6" width="12.7109375" customWidth="1"/>
    <col min="7" max="7" width="12.7109375" style="78" customWidth="1"/>
    <col min="8" max="8" width="2.7109375" customWidth="1"/>
    <col min="10" max="10" width="5.85546875" customWidth="1"/>
  </cols>
  <sheetData>
    <row r="1" spans="1:8" ht="16.5" thickBot="1" x14ac:dyDescent="0.3">
      <c r="A1" s="134"/>
      <c r="B1" s="134" t="s">
        <v>80</v>
      </c>
      <c r="C1" s="131"/>
      <c r="D1" s="133"/>
      <c r="E1" s="131"/>
      <c r="F1" s="131"/>
      <c r="G1" s="132"/>
      <c r="H1" s="131"/>
    </row>
    <row r="2" spans="1:8" ht="13.5" thickTop="1" x14ac:dyDescent="0.2">
      <c r="A2" s="1"/>
      <c r="B2" s="9" t="s">
        <v>36</v>
      </c>
      <c r="C2" s="9" t="s">
        <v>37</v>
      </c>
      <c r="D2" s="224" t="s">
        <v>221</v>
      </c>
      <c r="E2" s="2"/>
      <c r="F2" s="222" t="s">
        <v>219</v>
      </c>
      <c r="G2" s="222" t="s">
        <v>218</v>
      </c>
      <c r="H2" s="78"/>
    </row>
    <row r="3" spans="1:8" ht="12.75" customHeight="1" x14ac:dyDescent="0.2">
      <c r="A3" s="84">
        <v>1</v>
      </c>
      <c r="B3" s="89" t="s">
        <v>79</v>
      </c>
      <c r="C3" s="239" t="s">
        <v>88</v>
      </c>
      <c r="D3" s="239"/>
      <c r="E3" s="239"/>
      <c r="F3" s="85"/>
      <c r="G3" s="85"/>
      <c r="H3" s="92"/>
    </row>
    <row r="4" spans="1:8" x14ac:dyDescent="0.2">
      <c r="A4" s="1"/>
      <c r="B4" s="9"/>
      <c r="C4" s="240"/>
      <c r="D4" s="240"/>
      <c r="E4" s="240"/>
      <c r="F4" s="22"/>
      <c r="G4" s="22"/>
    </row>
    <row r="5" spans="1:8" x14ac:dyDescent="0.2">
      <c r="A5" s="1"/>
      <c r="B5" s="9"/>
      <c r="C5" s="240"/>
      <c r="D5" s="240"/>
      <c r="E5" s="240"/>
      <c r="F5" s="22"/>
      <c r="G5" s="22"/>
    </row>
    <row r="6" spans="1:8" ht="13.5" thickBot="1" x14ac:dyDescent="0.25">
      <c r="A6" s="90"/>
      <c r="B6" s="80"/>
      <c r="C6" s="80" t="s">
        <v>3</v>
      </c>
      <c r="D6" s="21">
        <v>32</v>
      </c>
      <c r="E6" s="21"/>
      <c r="F6" s="81"/>
      <c r="G6" s="81">
        <f>D6*F6</f>
        <v>0</v>
      </c>
      <c r="H6" s="76"/>
    </row>
    <row r="7" spans="1:8" ht="13.5" thickTop="1" x14ac:dyDescent="0.2">
      <c r="A7" s="1"/>
      <c r="B7" s="9"/>
      <c r="C7" s="9"/>
      <c r="D7" s="2"/>
      <c r="E7" s="2"/>
      <c r="F7" s="22"/>
      <c r="G7" s="22"/>
      <c r="H7" s="78"/>
    </row>
    <row r="8" spans="1:8" ht="12.75" customHeight="1" x14ac:dyDescent="0.2">
      <c r="A8" s="84">
        <v>1</v>
      </c>
      <c r="B8" s="89" t="s">
        <v>79</v>
      </c>
      <c r="C8" s="239" t="s">
        <v>78</v>
      </c>
      <c r="D8" s="231"/>
      <c r="E8" s="231"/>
      <c r="F8" s="85"/>
      <c r="G8" s="85"/>
      <c r="H8" s="92"/>
    </row>
    <row r="9" spans="1:8" x14ac:dyDescent="0.2">
      <c r="A9" s="1"/>
      <c r="B9" s="9"/>
      <c r="C9" s="240"/>
      <c r="D9" s="232"/>
      <c r="E9" s="232"/>
      <c r="F9" s="22"/>
      <c r="G9" s="22"/>
    </row>
    <row r="10" spans="1:8" x14ac:dyDescent="0.2">
      <c r="A10" s="1"/>
      <c r="B10" s="9"/>
      <c r="C10" s="232"/>
      <c r="D10" s="232"/>
      <c r="E10" s="232"/>
      <c r="F10" s="22"/>
      <c r="G10" s="22"/>
    </row>
    <row r="11" spans="1:8" ht="13.5" thickBot="1" x14ac:dyDescent="0.25">
      <c r="A11" s="90"/>
      <c r="B11" s="80"/>
      <c r="C11" s="80" t="s">
        <v>3</v>
      </c>
      <c r="D11" s="21">
        <v>14</v>
      </c>
      <c r="E11" s="21"/>
      <c r="F11" s="81"/>
      <c r="G11" s="81">
        <f>D11*F11</f>
        <v>0</v>
      </c>
      <c r="H11" s="76"/>
    </row>
    <row r="12" spans="1:8" ht="13.5" thickTop="1" x14ac:dyDescent="0.2">
      <c r="A12" s="1"/>
      <c r="B12" s="9"/>
      <c r="C12" s="9"/>
      <c r="D12" s="2"/>
      <c r="E12" s="2"/>
      <c r="F12" s="22"/>
      <c r="G12" s="22"/>
      <c r="H12" s="78"/>
    </row>
    <row r="13" spans="1:8" ht="12.75" customHeight="1" x14ac:dyDescent="0.2">
      <c r="A13" s="84">
        <v>2</v>
      </c>
      <c r="B13" s="89" t="s">
        <v>79</v>
      </c>
      <c r="C13" s="239" t="s">
        <v>89</v>
      </c>
      <c r="D13" s="231"/>
      <c r="E13" s="231"/>
      <c r="F13" s="85"/>
      <c r="G13" s="85"/>
      <c r="H13" s="92"/>
    </row>
    <row r="14" spans="1:8" x14ac:dyDescent="0.2">
      <c r="A14" s="1"/>
      <c r="B14" s="9"/>
      <c r="C14" s="240"/>
      <c r="D14" s="232"/>
      <c r="E14" s="232"/>
      <c r="F14" s="22"/>
      <c r="G14" s="22"/>
    </row>
    <row r="15" spans="1:8" x14ac:dyDescent="0.2">
      <c r="A15" s="1"/>
      <c r="B15" s="9"/>
      <c r="C15" s="232"/>
      <c r="D15" s="232"/>
      <c r="E15" s="232"/>
      <c r="F15" s="22"/>
      <c r="G15" s="22"/>
    </row>
    <row r="16" spans="1:8" ht="13.5" thickBot="1" x14ac:dyDescent="0.25">
      <c r="A16" s="90"/>
      <c r="B16" s="80"/>
      <c r="C16" s="80" t="s">
        <v>3</v>
      </c>
      <c r="D16" s="21">
        <v>20</v>
      </c>
      <c r="E16" s="21"/>
      <c r="F16" s="81"/>
      <c r="G16" s="81">
        <f>D16*F16</f>
        <v>0</v>
      </c>
      <c r="H16" s="76"/>
    </row>
    <row r="17" spans="1:9" ht="13.5" thickTop="1" x14ac:dyDescent="0.2">
      <c r="A17" s="1"/>
      <c r="B17" s="9"/>
      <c r="C17" s="9"/>
      <c r="D17" s="2"/>
      <c r="E17" s="2"/>
      <c r="F17" s="22"/>
      <c r="G17" s="22"/>
      <c r="H17" s="78"/>
    </row>
    <row r="18" spans="1:9" ht="12.75" customHeight="1" x14ac:dyDescent="0.2">
      <c r="A18" s="84">
        <v>3</v>
      </c>
      <c r="B18" s="89" t="s">
        <v>79</v>
      </c>
      <c r="C18" s="239" t="s">
        <v>90</v>
      </c>
      <c r="D18" s="231"/>
      <c r="E18" s="231"/>
      <c r="F18" s="85"/>
      <c r="G18" s="85"/>
      <c r="H18" s="92"/>
    </row>
    <row r="19" spans="1:9" x14ac:dyDescent="0.2">
      <c r="A19" s="1"/>
      <c r="B19" s="9"/>
      <c r="C19" s="240"/>
      <c r="D19" s="232"/>
      <c r="E19" s="232"/>
      <c r="F19" s="22"/>
      <c r="G19" s="22"/>
    </row>
    <row r="20" spans="1:9" x14ac:dyDescent="0.2">
      <c r="A20" s="1"/>
      <c r="B20" s="9"/>
      <c r="C20" s="232"/>
      <c r="D20" s="232"/>
      <c r="E20" s="232"/>
      <c r="F20" s="22"/>
      <c r="G20" s="22"/>
    </row>
    <row r="21" spans="1:9" ht="13.5" thickBot="1" x14ac:dyDescent="0.25">
      <c r="A21" s="90"/>
      <c r="B21" s="80"/>
      <c r="C21" s="80" t="s">
        <v>3</v>
      </c>
      <c r="D21" s="21">
        <v>116</v>
      </c>
      <c r="E21" s="21"/>
      <c r="F21" s="81"/>
      <c r="G21" s="81">
        <f>D21*F21</f>
        <v>0</v>
      </c>
      <c r="H21" s="76"/>
    </row>
    <row r="22" spans="1:9" ht="13.5" thickTop="1" x14ac:dyDescent="0.2">
      <c r="A22" s="1"/>
      <c r="B22" s="9"/>
      <c r="C22" s="9"/>
      <c r="D22" s="2"/>
      <c r="E22" s="2"/>
      <c r="F22" s="22"/>
      <c r="G22" s="22"/>
    </row>
    <row r="23" spans="1:9" x14ac:dyDescent="0.2">
      <c r="A23" s="84">
        <v>4</v>
      </c>
      <c r="B23" s="89" t="s">
        <v>77</v>
      </c>
      <c r="C23" s="239" t="s">
        <v>76</v>
      </c>
      <c r="D23" s="231"/>
      <c r="E23" s="231"/>
      <c r="F23" s="85"/>
      <c r="G23" s="85"/>
      <c r="H23" s="92"/>
    </row>
    <row r="24" spans="1:9" ht="13.5" thickBot="1" x14ac:dyDescent="0.25">
      <c r="A24" s="90"/>
      <c r="B24" s="80"/>
      <c r="C24" s="80" t="s">
        <v>3</v>
      </c>
      <c r="D24" s="21">
        <v>66</v>
      </c>
      <c r="E24" s="21"/>
      <c r="F24" s="81"/>
      <c r="G24" s="81">
        <f>D24*F24</f>
        <v>0</v>
      </c>
      <c r="H24" s="76"/>
      <c r="I24" s="130"/>
    </row>
    <row r="25" spans="1:9" ht="13.5" thickTop="1" x14ac:dyDescent="0.2">
      <c r="A25" s="1"/>
      <c r="B25" s="9"/>
      <c r="C25" s="9"/>
      <c r="D25" s="2"/>
      <c r="E25" s="2"/>
      <c r="F25" s="22"/>
      <c r="G25" s="22"/>
    </row>
    <row r="26" spans="1:9" x14ac:dyDescent="0.2">
      <c r="A26" s="84">
        <v>5</v>
      </c>
      <c r="B26" s="89" t="s">
        <v>75</v>
      </c>
      <c r="C26" s="239" t="s">
        <v>74</v>
      </c>
      <c r="D26" s="231"/>
      <c r="E26" s="231"/>
      <c r="F26" s="85"/>
      <c r="G26" s="85"/>
      <c r="H26" s="92"/>
    </row>
    <row r="27" spans="1:9" x14ac:dyDescent="0.2">
      <c r="A27" s="1"/>
      <c r="B27" s="9"/>
      <c r="C27" s="240"/>
      <c r="D27" s="232"/>
      <c r="E27" s="232"/>
      <c r="F27" s="22"/>
      <c r="G27" s="22"/>
    </row>
    <row r="28" spans="1:9" x14ac:dyDescent="0.2">
      <c r="A28" s="1"/>
      <c r="B28" s="9"/>
      <c r="C28" s="240"/>
      <c r="D28" s="232"/>
      <c r="E28" s="232"/>
      <c r="F28" s="22"/>
      <c r="G28" s="22"/>
    </row>
    <row r="29" spans="1:9" ht="13.5" thickBot="1" x14ac:dyDescent="0.25">
      <c r="A29" s="90"/>
      <c r="B29" s="80"/>
      <c r="C29" s="80" t="s">
        <v>13</v>
      </c>
      <c r="D29" s="21">
        <v>8</v>
      </c>
      <c r="E29" s="21"/>
      <c r="F29" s="81"/>
      <c r="G29" s="81">
        <f>D29*F29</f>
        <v>0</v>
      </c>
      <c r="H29" s="76"/>
      <c r="I29" s="130"/>
    </row>
    <row r="30" spans="1:9" ht="13.5" thickTop="1" x14ac:dyDescent="0.2">
      <c r="A30" s="1"/>
      <c r="B30" s="9"/>
      <c r="C30" s="9"/>
      <c r="D30" s="2"/>
      <c r="E30" s="2"/>
      <c r="F30" s="22"/>
      <c r="G30" s="22"/>
    </row>
    <row r="31" spans="1:9" ht="12.75" customHeight="1" x14ac:dyDescent="0.2">
      <c r="A31" s="84">
        <v>6</v>
      </c>
      <c r="B31" s="89" t="s">
        <v>73</v>
      </c>
      <c r="C31" s="239" t="s">
        <v>72</v>
      </c>
      <c r="D31" s="239"/>
      <c r="E31" s="239"/>
      <c r="F31" s="85"/>
      <c r="G31" s="85"/>
      <c r="H31" s="92"/>
    </row>
    <row r="32" spans="1:9" x14ac:dyDescent="0.2">
      <c r="A32" s="1"/>
      <c r="B32" s="9"/>
      <c r="C32" s="240"/>
      <c r="D32" s="240"/>
      <c r="E32" s="240"/>
      <c r="F32" s="22"/>
      <c r="G32" s="22"/>
    </row>
    <row r="33" spans="1:9" x14ac:dyDescent="0.2">
      <c r="A33" s="1"/>
      <c r="B33" s="9"/>
      <c r="C33" s="240"/>
      <c r="D33" s="240"/>
      <c r="E33" s="240"/>
      <c r="F33" s="22"/>
      <c r="G33" s="22"/>
    </row>
    <row r="34" spans="1:9" ht="13.5" thickBot="1" x14ac:dyDescent="0.25">
      <c r="A34" s="90"/>
      <c r="B34" s="80"/>
      <c r="C34" s="80" t="s">
        <v>13</v>
      </c>
      <c r="D34" s="21">
        <v>6</v>
      </c>
      <c r="E34" s="21"/>
      <c r="F34" s="81"/>
      <c r="G34" s="81">
        <f>D34*F34</f>
        <v>0</v>
      </c>
      <c r="H34" s="76"/>
      <c r="I34" s="130"/>
    </row>
    <row r="35" spans="1:9" ht="13.5" thickTop="1" x14ac:dyDescent="0.2">
      <c r="A35" s="1"/>
      <c r="B35" s="9"/>
      <c r="C35" s="9"/>
      <c r="D35" s="2"/>
      <c r="E35" s="2"/>
      <c r="F35" s="22"/>
      <c r="G35" s="22"/>
    </row>
    <row r="36" spans="1:9" x14ac:dyDescent="0.2">
      <c r="A36" s="84">
        <v>7</v>
      </c>
      <c r="B36" s="89" t="s">
        <v>71</v>
      </c>
      <c r="C36" s="236" t="s">
        <v>70</v>
      </c>
      <c r="D36" s="237"/>
      <c r="E36" s="237"/>
      <c r="F36" s="85"/>
      <c r="G36" s="85"/>
      <c r="H36" s="92"/>
    </row>
    <row r="37" spans="1:9" ht="13.5" thickBot="1" x14ac:dyDescent="0.25">
      <c r="A37" s="90"/>
      <c r="B37" s="80"/>
      <c r="C37" s="80" t="s">
        <v>13</v>
      </c>
      <c r="D37" s="21">
        <v>8</v>
      </c>
      <c r="E37" s="21"/>
      <c r="F37" s="81"/>
      <c r="G37" s="81">
        <f>D37*F37</f>
        <v>0</v>
      </c>
      <c r="H37" s="76"/>
      <c r="I37" s="130"/>
    </row>
    <row r="38" spans="1:9" ht="13.5" thickTop="1" x14ac:dyDescent="0.2">
      <c r="A38" s="1"/>
      <c r="B38" s="9"/>
      <c r="C38" s="9"/>
      <c r="D38" s="2"/>
      <c r="E38" s="2"/>
      <c r="F38" s="22"/>
      <c r="G38" s="22"/>
    </row>
    <row r="39" spans="1:9" ht="12.75" customHeight="1" x14ac:dyDescent="0.2">
      <c r="A39" s="84">
        <v>8</v>
      </c>
      <c r="B39" s="89" t="s">
        <v>69</v>
      </c>
      <c r="C39" s="236" t="s">
        <v>68</v>
      </c>
      <c r="D39" s="237"/>
      <c r="E39" s="237"/>
      <c r="F39" s="85"/>
      <c r="G39" s="85"/>
      <c r="H39" s="92"/>
    </row>
    <row r="40" spans="1:9" ht="13.5" thickBot="1" x14ac:dyDescent="0.25">
      <c r="A40" s="90"/>
      <c r="B40" s="80"/>
      <c r="C40" s="80" t="s">
        <v>13</v>
      </c>
      <c r="D40" s="21">
        <v>6</v>
      </c>
      <c r="E40" s="21"/>
      <c r="F40" s="81"/>
      <c r="G40" s="81">
        <f>D40*F40</f>
        <v>0</v>
      </c>
      <c r="H40" s="76"/>
      <c r="I40" s="130"/>
    </row>
    <row r="41" spans="1:9" ht="13.5" thickTop="1" x14ac:dyDescent="0.2">
      <c r="A41" s="1"/>
      <c r="B41" s="9"/>
      <c r="C41" s="9"/>
      <c r="D41" s="2"/>
      <c r="E41" s="2"/>
      <c r="F41" s="22"/>
      <c r="G41" s="22"/>
    </row>
    <row r="42" spans="1:9" x14ac:dyDescent="0.2">
      <c r="A42" s="84">
        <v>9</v>
      </c>
      <c r="B42" s="89" t="s">
        <v>67</v>
      </c>
      <c r="C42" s="239" t="s">
        <v>82</v>
      </c>
      <c r="D42" s="231"/>
      <c r="E42" s="231"/>
      <c r="F42" s="85"/>
      <c r="G42" s="85"/>
      <c r="H42" s="92"/>
    </row>
    <row r="43" spans="1:9" x14ac:dyDescent="0.2">
      <c r="A43" s="1"/>
      <c r="B43" s="9"/>
      <c r="C43" s="240"/>
      <c r="D43" s="232"/>
      <c r="E43" s="232"/>
      <c r="F43" s="22"/>
      <c r="G43" s="22"/>
    </row>
    <row r="44" spans="1:9" x14ac:dyDescent="0.2">
      <c r="A44" s="1"/>
      <c r="B44" s="9"/>
      <c r="C44" s="240"/>
      <c r="D44" s="232"/>
      <c r="E44" s="232"/>
      <c r="F44" s="22"/>
      <c r="G44" s="22"/>
    </row>
    <row r="45" spans="1:9" x14ac:dyDescent="0.2">
      <c r="A45" s="1"/>
      <c r="B45" s="9"/>
      <c r="C45" s="240"/>
      <c r="D45" s="232"/>
      <c r="E45" s="232"/>
      <c r="F45" s="22"/>
      <c r="G45" s="22"/>
    </row>
    <row r="46" spans="1:9" ht="13.5" thickBot="1" x14ac:dyDescent="0.25">
      <c r="A46" s="90"/>
      <c r="B46" s="80"/>
      <c r="C46" s="80" t="s">
        <v>13</v>
      </c>
      <c r="D46" s="21">
        <v>8</v>
      </c>
      <c r="E46" s="21"/>
      <c r="F46" s="81"/>
      <c r="G46" s="81">
        <f>D46*F46</f>
        <v>0</v>
      </c>
      <c r="H46" s="76"/>
    </row>
    <row r="47" spans="1:9" ht="13.5" thickTop="1" x14ac:dyDescent="0.2">
      <c r="A47" s="1"/>
      <c r="B47" s="9"/>
      <c r="C47" s="9"/>
      <c r="D47" s="2"/>
      <c r="E47" s="2"/>
      <c r="F47" s="22"/>
      <c r="G47" s="22"/>
    </row>
    <row r="48" spans="1:9" ht="12.75" customHeight="1" x14ac:dyDescent="0.2">
      <c r="A48" s="84">
        <v>10</v>
      </c>
      <c r="B48" s="89" t="s">
        <v>66</v>
      </c>
      <c r="C48" s="239" t="s">
        <v>65</v>
      </c>
      <c r="D48" s="231"/>
      <c r="E48" s="231"/>
      <c r="F48" s="85"/>
      <c r="G48" s="85"/>
      <c r="H48" s="92"/>
    </row>
    <row r="49" spans="1:8" x14ac:dyDescent="0.2">
      <c r="A49" s="1"/>
      <c r="B49" s="9"/>
      <c r="C49" s="240"/>
      <c r="D49" s="232"/>
      <c r="E49" s="232"/>
      <c r="F49" s="22"/>
      <c r="G49" s="22"/>
    </row>
    <row r="50" spans="1:8" x14ac:dyDescent="0.2">
      <c r="A50" s="1"/>
      <c r="B50" s="9"/>
      <c r="C50" s="240"/>
      <c r="D50" s="232"/>
      <c r="E50" s="232"/>
      <c r="F50" s="22"/>
      <c r="G50" s="22"/>
    </row>
    <row r="51" spans="1:8" ht="13.5" thickBot="1" x14ac:dyDescent="0.25">
      <c r="A51" s="90"/>
      <c r="B51" s="80"/>
      <c r="C51" s="80" t="s">
        <v>13</v>
      </c>
      <c r="D51" s="21">
        <v>6</v>
      </c>
      <c r="E51" s="21"/>
      <c r="F51" s="81"/>
      <c r="G51" s="81">
        <f>D51*F51</f>
        <v>0</v>
      </c>
      <c r="H51" s="76"/>
    </row>
    <row r="52" spans="1:8" ht="13.5" thickTop="1" x14ac:dyDescent="0.2">
      <c r="A52" s="1"/>
      <c r="B52" s="9"/>
      <c r="C52" s="9"/>
      <c r="D52" s="2"/>
      <c r="E52" s="2"/>
      <c r="F52" s="22"/>
      <c r="G52" s="22"/>
    </row>
    <row r="53" spans="1:8" ht="12.75" customHeight="1" x14ac:dyDescent="0.2">
      <c r="A53" s="84">
        <v>11</v>
      </c>
      <c r="B53" s="89" t="s">
        <v>64</v>
      </c>
      <c r="C53" s="239" t="s">
        <v>91</v>
      </c>
      <c r="D53" s="231"/>
      <c r="E53" s="231"/>
      <c r="F53" s="85"/>
      <c r="G53" s="85"/>
      <c r="H53" s="92"/>
    </row>
    <row r="54" spans="1:8" ht="21" customHeight="1" x14ac:dyDescent="0.2">
      <c r="A54" s="1"/>
      <c r="B54" s="9"/>
      <c r="C54" s="240"/>
      <c r="D54" s="232"/>
      <c r="E54" s="232"/>
      <c r="F54" s="22"/>
      <c r="G54" s="22"/>
    </row>
    <row r="55" spans="1:8" ht="13.5" thickBot="1" x14ac:dyDescent="0.25">
      <c r="A55" s="90"/>
      <c r="B55" s="80"/>
      <c r="C55" s="80" t="s">
        <v>13</v>
      </c>
      <c r="D55" s="21">
        <v>4</v>
      </c>
      <c r="E55" s="21"/>
      <c r="F55" s="81"/>
      <c r="G55" s="81">
        <f>D55*F55</f>
        <v>0</v>
      </c>
      <c r="H55" s="76"/>
    </row>
    <row r="56" spans="1:8" ht="13.5" thickTop="1" x14ac:dyDescent="0.2">
      <c r="A56" s="1"/>
      <c r="B56" s="9"/>
      <c r="C56" s="9"/>
      <c r="D56" s="2"/>
      <c r="E56" s="2"/>
      <c r="F56" s="22"/>
      <c r="G56" s="22"/>
    </row>
    <row r="57" spans="1:8" ht="16.5" thickBot="1" x14ac:dyDescent="0.3">
      <c r="A57" s="128"/>
      <c r="B57" s="128"/>
      <c r="C57" s="128" t="s">
        <v>63</v>
      </c>
      <c r="D57" s="128"/>
      <c r="E57" s="128"/>
      <c r="F57" s="128"/>
      <c r="G57" s="129">
        <f>SUM(G2:G56)</f>
        <v>0</v>
      </c>
      <c r="H57" s="128" t="s">
        <v>15</v>
      </c>
    </row>
    <row r="58" spans="1:8" ht="13.5" thickTop="1" x14ac:dyDescent="0.2"/>
  </sheetData>
  <mergeCells count="12">
    <mergeCell ref="C3:E5"/>
    <mergeCell ref="C13:E15"/>
    <mergeCell ref="C26:E28"/>
    <mergeCell ref="C53:E54"/>
    <mergeCell ref="C36:E36"/>
    <mergeCell ref="C39:E39"/>
    <mergeCell ref="C42:E45"/>
    <mergeCell ref="C48:E50"/>
    <mergeCell ref="C23:E23"/>
    <mergeCell ref="C31:E33"/>
    <mergeCell ref="C8:E10"/>
    <mergeCell ref="C18:E20"/>
  </mergeCells>
  <pageMargins left="0.98425196850393704" right="0.39370078740157483" top="0.98425196850393704" bottom="0.98425196850393704" header="0.31496062992125984" footer="0.31496062992125984"/>
  <pageSetup paperSize="9" scale="94" orientation="portrait" r:id="rId1"/>
  <headerFooter>
    <oddHeader>&amp;L&amp;K01+045Mini krožno križišče "Pobegi" &amp;R&amp;K01+045NG/063-2017</oddHeader>
    <oddFooter>&amp;L&amp;K01+049PS-Prostor d.o.o.&amp;CStran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14E0-9112-4967-A7FB-827B5BA908D0}">
  <dimension ref="A2:H25"/>
  <sheetViews>
    <sheetView view="pageBreakPreview" zoomScaleNormal="100" zoomScaleSheetLayoutView="100" workbookViewId="0">
      <selection activeCell="M23" sqref="M23"/>
    </sheetView>
  </sheetViews>
  <sheetFormatPr defaultColWidth="9.140625" defaultRowHeight="12.75" x14ac:dyDescent="0.2"/>
  <cols>
    <col min="1" max="1" width="4.7109375" style="111" customWidth="1"/>
    <col min="2" max="2" width="9.7109375" style="111" customWidth="1"/>
    <col min="3" max="3" width="10.7109375" style="111" customWidth="1"/>
    <col min="4" max="4" width="8.7109375" style="110" customWidth="1"/>
    <col min="5" max="5" width="26.7109375" style="111" customWidth="1"/>
    <col min="6" max="7" width="12.7109375" style="112" customWidth="1"/>
    <col min="8" max="8" width="2.7109375" style="111" customWidth="1"/>
    <col min="9" max="16384" width="9.140625" style="111"/>
  </cols>
  <sheetData>
    <row r="2" spans="1:8" s="106" customFormat="1" ht="15.75" x14ac:dyDescent="0.25">
      <c r="A2" s="101"/>
      <c r="B2" s="102" t="s">
        <v>58</v>
      </c>
      <c r="C2" s="103"/>
      <c r="D2" s="104"/>
      <c r="E2" s="103"/>
      <c r="F2" s="105"/>
      <c r="G2" s="105"/>
      <c r="H2" s="103"/>
    </row>
    <row r="3" spans="1:8" ht="13.5" customHeight="1" thickTop="1" x14ac:dyDescent="0.2">
      <c r="A3" s="107"/>
      <c r="B3" s="108"/>
      <c r="C3" s="109"/>
      <c r="F3" s="222" t="s">
        <v>219</v>
      </c>
      <c r="G3" s="222" t="s">
        <v>218</v>
      </c>
    </row>
    <row r="4" spans="1:8" x14ac:dyDescent="0.2">
      <c r="B4" s="225" t="s">
        <v>36</v>
      </c>
      <c r="C4" s="107" t="s">
        <v>37</v>
      </c>
      <c r="D4" s="111" t="s">
        <v>221</v>
      </c>
      <c r="G4" s="121"/>
      <c r="H4" s="113"/>
    </row>
    <row r="5" spans="1:8" ht="12.75" customHeight="1" x14ac:dyDescent="0.2">
      <c r="A5" s="226">
        <v>1</v>
      </c>
      <c r="B5" s="114" t="s">
        <v>43</v>
      </c>
      <c r="C5" s="241" t="s">
        <v>46</v>
      </c>
      <c r="D5" s="242"/>
      <c r="E5" s="242"/>
      <c r="F5" s="115"/>
      <c r="G5" s="115"/>
      <c r="H5" s="116"/>
    </row>
    <row r="6" spans="1:8" x14ac:dyDescent="0.2">
      <c r="A6" s="227"/>
      <c r="C6" s="244"/>
      <c r="D6" s="243"/>
      <c r="E6" s="243"/>
      <c r="H6" s="113"/>
    </row>
    <row r="7" spans="1:8" x14ac:dyDescent="0.2">
      <c r="A7" s="227"/>
      <c r="C7" s="244"/>
      <c r="D7" s="243"/>
      <c r="E7" s="243"/>
      <c r="H7" s="113"/>
    </row>
    <row r="8" spans="1:8" x14ac:dyDescent="0.2">
      <c r="A8" s="225"/>
      <c r="B8" s="108"/>
      <c r="C8" s="243"/>
      <c r="D8" s="243"/>
      <c r="E8" s="243"/>
      <c r="H8" s="113"/>
    </row>
    <row r="9" spans="1:8" x14ac:dyDescent="0.2">
      <c r="A9" s="225"/>
      <c r="C9" s="243"/>
      <c r="D9" s="243"/>
      <c r="E9" s="243"/>
      <c r="H9" s="113"/>
    </row>
    <row r="10" spans="1:8" ht="13.5" thickBot="1" x14ac:dyDescent="0.25">
      <c r="A10" s="228"/>
      <c r="B10" s="118"/>
      <c r="C10" s="117" t="s">
        <v>3</v>
      </c>
      <c r="D10" s="118">
        <v>60</v>
      </c>
      <c r="E10" s="118"/>
      <c r="F10" s="119"/>
      <c r="G10" s="119">
        <f>D10*F10</f>
        <v>0</v>
      </c>
      <c r="H10" s="120"/>
    </row>
    <row r="11" spans="1:8" ht="14.25" customHeight="1" thickTop="1" x14ac:dyDescent="0.2">
      <c r="A11" s="225"/>
      <c r="C11" s="107"/>
      <c r="D11" s="111"/>
      <c r="H11" s="113"/>
    </row>
    <row r="12" spans="1:8" ht="12.75" customHeight="1" x14ac:dyDescent="0.2">
      <c r="A12" s="226">
        <v>2</v>
      </c>
      <c r="B12" s="114" t="s">
        <v>44</v>
      </c>
      <c r="C12" s="241" t="s">
        <v>215</v>
      </c>
      <c r="D12" s="242"/>
      <c r="E12" s="242"/>
      <c r="F12" s="115"/>
      <c r="G12" s="115"/>
      <c r="H12" s="116"/>
    </row>
    <row r="13" spans="1:8" ht="12.75" customHeight="1" x14ac:dyDescent="0.2">
      <c r="A13" s="225"/>
      <c r="C13" s="243"/>
      <c r="D13" s="243"/>
      <c r="E13" s="243"/>
      <c r="H13" s="113"/>
    </row>
    <row r="14" spans="1:8" ht="12.75" customHeight="1" thickBot="1" x14ac:dyDescent="0.25">
      <c r="A14" s="228"/>
      <c r="B14" s="118"/>
      <c r="C14" s="117" t="s">
        <v>3</v>
      </c>
      <c r="D14" s="118">
        <v>50</v>
      </c>
      <c r="E14" s="118"/>
      <c r="F14" s="119"/>
      <c r="G14" s="119">
        <f>D14*F14</f>
        <v>0</v>
      </c>
      <c r="H14" s="120"/>
    </row>
    <row r="15" spans="1:8" ht="14.25" customHeight="1" thickTop="1" x14ac:dyDescent="0.2">
      <c r="A15" s="225"/>
      <c r="C15" s="107"/>
      <c r="D15" s="111"/>
      <c r="H15" s="113"/>
    </row>
    <row r="16" spans="1:8" ht="12.75" customHeight="1" x14ac:dyDescent="0.2">
      <c r="A16" s="226">
        <v>3</v>
      </c>
      <c r="B16" s="114" t="s">
        <v>44</v>
      </c>
      <c r="C16" s="241" t="s">
        <v>216</v>
      </c>
      <c r="D16" s="242"/>
      <c r="E16" s="242"/>
      <c r="F16" s="115"/>
      <c r="G16" s="115"/>
      <c r="H16" s="116"/>
    </row>
    <row r="17" spans="1:8" ht="12.75" customHeight="1" x14ac:dyDescent="0.2">
      <c r="A17" s="225"/>
      <c r="C17" s="243"/>
      <c r="D17" s="243"/>
      <c r="E17" s="243"/>
      <c r="H17" s="113"/>
    </row>
    <row r="18" spans="1:8" ht="12.75" customHeight="1" thickBot="1" x14ac:dyDescent="0.25">
      <c r="A18" s="228"/>
      <c r="B18" s="118"/>
      <c r="C18" s="117" t="s">
        <v>3</v>
      </c>
      <c r="D18" s="118">
        <v>70</v>
      </c>
      <c r="E18" s="118"/>
      <c r="F18" s="119"/>
      <c r="G18" s="119">
        <f>D18*F18</f>
        <v>0</v>
      </c>
      <c r="H18" s="120"/>
    </row>
    <row r="19" spans="1:8" ht="14.25" customHeight="1" thickTop="1" x14ac:dyDescent="0.2">
      <c r="A19" s="225"/>
      <c r="C19" s="107"/>
      <c r="D19" s="111"/>
      <c r="H19" s="113"/>
    </row>
    <row r="20" spans="1:8" ht="12.75" customHeight="1" x14ac:dyDescent="0.2">
      <c r="A20" s="226">
        <v>4</v>
      </c>
      <c r="B20" s="114" t="s">
        <v>44</v>
      </c>
      <c r="C20" s="241" t="s">
        <v>217</v>
      </c>
      <c r="D20" s="242"/>
      <c r="E20" s="242"/>
      <c r="F20" s="115"/>
      <c r="G20" s="115"/>
      <c r="H20" s="116"/>
    </row>
    <row r="21" spans="1:8" ht="12.75" customHeight="1" x14ac:dyDescent="0.2">
      <c r="A21" s="227"/>
      <c r="C21" s="244"/>
      <c r="D21" s="243"/>
      <c r="E21" s="243"/>
      <c r="H21" s="113"/>
    </row>
    <row r="22" spans="1:8" ht="33" customHeight="1" x14ac:dyDescent="0.2">
      <c r="C22" s="243"/>
      <c r="D22" s="243"/>
      <c r="E22" s="243"/>
      <c r="H22" s="113"/>
    </row>
    <row r="23" spans="1:8" ht="12.75" customHeight="1" thickBot="1" x14ac:dyDescent="0.25">
      <c r="A23" s="118"/>
      <c r="B23" s="118"/>
      <c r="C23" s="117" t="s">
        <v>92</v>
      </c>
      <c r="D23" s="118">
        <v>1</v>
      </c>
      <c r="E23" s="118"/>
      <c r="F23" s="119"/>
      <c r="G23" s="119">
        <f>D23*F23</f>
        <v>0</v>
      </c>
      <c r="H23" s="120"/>
    </row>
    <row r="24" spans="1:8" ht="12.75" customHeight="1" thickTop="1" x14ac:dyDescent="0.2">
      <c r="C24" s="107"/>
      <c r="D24" s="111"/>
      <c r="H24" s="113"/>
    </row>
    <row r="25" spans="1:8" ht="15.75" x14ac:dyDescent="0.25">
      <c r="A25" s="122"/>
      <c r="B25" s="122"/>
      <c r="C25" s="123" t="s">
        <v>45</v>
      </c>
      <c r="D25" s="124"/>
      <c r="E25" s="122"/>
      <c r="F25" s="125"/>
      <c r="G25" s="126">
        <f>SUM(G4:G24)</f>
        <v>0</v>
      </c>
      <c r="H25" s="122" t="s">
        <v>15</v>
      </c>
    </row>
  </sheetData>
  <mergeCells count="4">
    <mergeCell ref="C16:E17"/>
    <mergeCell ref="C5:E9"/>
    <mergeCell ref="C12:E13"/>
    <mergeCell ref="C20:E22"/>
  </mergeCells>
  <pageMargins left="0.98425196850393704" right="0.39370078740157483" top="0.98425196850393704" bottom="0.98425196850393704" header="0.31496062992125984" footer="0.31496062992125984"/>
  <pageSetup paperSize="9" orientation="portrait" r:id="rId1"/>
  <headerFooter alignWithMargins="0">
    <oddHeader xml:space="preserve">&amp;R&amp;K01+044 </oddHeader>
    <oddFooter>&amp;L&amp;K01+049PS-Prostor d.o.o.&amp;CStran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view="pageBreakPreview" zoomScaleNormal="100" zoomScaleSheetLayoutView="100" workbookViewId="0">
      <selection activeCell="O26" sqref="O26"/>
    </sheetView>
  </sheetViews>
  <sheetFormatPr defaultRowHeight="12.75" x14ac:dyDescent="0.2"/>
  <cols>
    <col min="1" max="1" width="4.7109375" customWidth="1"/>
    <col min="2" max="2" width="9.7109375" customWidth="1"/>
    <col min="3" max="3" width="10.7109375" customWidth="1"/>
    <col min="4" max="4" width="8.7109375" customWidth="1"/>
    <col min="5" max="5" width="26.7109375" customWidth="1"/>
    <col min="6" max="6" width="12.7109375" customWidth="1"/>
    <col min="7" max="7" width="12.7109375" style="78" customWidth="1"/>
    <col min="8" max="8" width="2.7109375" customWidth="1"/>
    <col min="10" max="10" width="5.85546875" customWidth="1"/>
  </cols>
  <sheetData>
    <row r="1" spans="1:9" x14ac:dyDescent="0.2">
      <c r="A1" s="4"/>
      <c r="B1" s="2"/>
      <c r="C1" s="2"/>
      <c r="D1" s="2"/>
      <c r="E1" s="2"/>
      <c r="F1" s="2"/>
      <c r="G1" s="22"/>
      <c r="H1" s="2"/>
    </row>
    <row r="2" spans="1:9" ht="16.5" thickBot="1" x14ac:dyDescent="0.3">
      <c r="A2" s="44"/>
      <c r="B2" s="44" t="s">
        <v>59</v>
      </c>
      <c r="C2" s="45"/>
      <c r="D2" s="52"/>
      <c r="E2" s="45"/>
      <c r="F2" s="45"/>
      <c r="G2" s="46"/>
      <c r="H2" s="45"/>
    </row>
    <row r="3" spans="1:9" ht="13.5" thickTop="1" x14ac:dyDescent="0.2">
      <c r="A3" s="1"/>
      <c r="B3" s="4"/>
      <c r="C3" s="4"/>
      <c r="D3" s="4"/>
      <c r="E3" s="2"/>
      <c r="F3" s="2"/>
      <c r="G3" s="22"/>
      <c r="H3" s="2"/>
    </row>
    <row r="4" spans="1:9" s="96" customFormat="1" ht="13.5" customHeight="1" x14ac:dyDescent="0.2">
      <c r="A4" s="95"/>
      <c r="B4" s="96" t="s">
        <v>36</v>
      </c>
      <c r="C4" s="96" t="s">
        <v>37</v>
      </c>
      <c r="D4" s="96" t="s">
        <v>38</v>
      </c>
      <c r="F4" s="97" t="s">
        <v>39</v>
      </c>
      <c r="G4" s="98" t="s">
        <v>220</v>
      </c>
      <c r="H4" s="97"/>
    </row>
    <row r="5" spans="1:9" x14ac:dyDescent="0.2">
      <c r="A5" s="1"/>
      <c r="B5" s="9"/>
      <c r="C5" s="9"/>
      <c r="D5" s="2"/>
      <c r="E5" s="2"/>
      <c r="F5" s="22"/>
      <c r="G5" s="22"/>
    </row>
    <row r="6" spans="1:9" ht="12.75" customHeight="1" x14ac:dyDescent="0.2">
      <c r="A6" s="84">
        <v>1</v>
      </c>
      <c r="B6" s="86" t="s">
        <v>47</v>
      </c>
      <c r="C6" s="229" t="s">
        <v>48</v>
      </c>
      <c r="D6" s="231"/>
      <c r="E6" s="231"/>
      <c r="F6" s="85"/>
      <c r="G6" s="85"/>
      <c r="H6" s="86"/>
      <c r="I6" s="2"/>
    </row>
    <row r="7" spans="1:9" ht="13.5" thickBot="1" x14ac:dyDescent="0.25">
      <c r="A7" s="90"/>
      <c r="B7" s="21"/>
      <c r="C7" s="80" t="s">
        <v>49</v>
      </c>
      <c r="D7" s="21">
        <v>10</v>
      </c>
      <c r="E7" s="21"/>
      <c r="F7" s="81"/>
      <c r="G7" s="81">
        <f>D7*F7</f>
        <v>0</v>
      </c>
      <c r="H7" s="76"/>
      <c r="I7" s="23"/>
    </row>
    <row r="8" spans="1:9" ht="13.5" thickTop="1" x14ac:dyDescent="0.2">
      <c r="A8" s="1"/>
      <c r="B8" s="4"/>
      <c r="C8" s="3"/>
      <c r="D8" s="2"/>
      <c r="E8" s="2"/>
      <c r="F8" s="22"/>
      <c r="G8" s="22"/>
      <c r="I8" s="127"/>
    </row>
    <row r="9" spans="1:9" x14ac:dyDescent="0.2">
      <c r="A9" s="84">
        <v>2</v>
      </c>
      <c r="B9" s="86" t="s">
        <v>50</v>
      </c>
      <c r="C9" s="229" t="s">
        <v>51</v>
      </c>
      <c r="D9" s="231"/>
      <c r="E9" s="231"/>
      <c r="F9" s="85"/>
      <c r="G9" s="85"/>
      <c r="H9" s="92"/>
      <c r="I9" s="127"/>
    </row>
    <row r="10" spans="1:9" ht="13.5" thickBot="1" x14ac:dyDescent="0.25">
      <c r="A10" s="90"/>
      <c r="B10" s="21"/>
      <c r="C10" s="80" t="s">
        <v>49</v>
      </c>
      <c r="D10" s="21">
        <v>10</v>
      </c>
      <c r="E10" s="21"/>
      <c r="F10" s="81"/>
      <c r="G10" s="81">
        <f>D10*F10</f>
        <v>0</v>
      </c>
      <c r="H10" s="76"/>
      <c r="I10" s="127"/>
    </row>
    <row r="11" spans="1:9" ht="13.5" thickTop="1" x14ac:dyDescent="0.2">
      <c r="A11" s="1"/>
      <c r="B11" s="4"/>
      <c r="C11" s="3"/>
      <c r="D11" s="2"/>
      <c r="E11" s="2"/>
      <c r="F11" s="22"/>
      <c r="G11" s="22"/>
      <c r="I11" s="127"/>
    </row>
    <row r="12" spans="1:9" x14ac:dyDescent="0.2">
      <c r="A12" s="84">
        <v>3</v>
      </c>
      <c r="B12" s="86" t="s">
        <v>30</v>
      </c>
      <c r="C12" s="229" t="s">
        <v>93</v>
      </c>
      <c r="D12" s="231"/>
      <c r="E12" s="231"/>
      <c r="F12" s="85"/>
      <c r="G12" s="85"/>
      <c r="H12" s="92"/>
      <c r="I12" s="127"/>
    </row>
    <row r="13" spans="1:9" ht="13.5" thickBot="1" x14ac:dyDescent="0.25">
      <c r="A13" s="90"/>
      <c r="B13" s="21"/>
      <c r="C13" s="80" t="s">
        <v>13</v>
      </c>
      <c r="D13" s="21">
        <v>1</v>
      </c>
      <c r="E13" s="21"/>
      <c r="F13" s="81"/>
      <c r="G13" s="81">
        <f>D13*F13</f>
        <v>0</v>
      </c>
      <c r="H13" s="76"/>
      <c r="I13" s="127"/>
    </row>
    <row r="14" spans="1:9" ht="13.5" thickTop="1" x14ac:dyDescent="0.2">
      <c r="A14" s="1"/>
      <c r="B14" s="4"/>
      <c r="C14" s="3"/>
      <c r="D14" s="2"/>
      <c r="E14" s="2"/>
      <c r="F14" s="22"/>
      <c r="G14" s="22"/>
      <c r="I14" s="127"/>
    </row>
    <row r="15" spans="1:9" ht="12.75" customHeight="1" x14ac:dyDescent="0.2">
      <c r="A15" s="84">
        <v>4</v>
      </c>
      <c r="B15" s="86" t="s">
        <v>52</v>
      </c>
      <c r="C15" s="229" t="s">
        <v>201</v>
      </c>
      <c r="D15" s="231"/>
      <c r="E15" s="231"/>
      <c r="F15" s="85"/>
      <c r="G15" s="85"/>
      <c r="H15" s="92"/>
      <c r="I15" s="2"/>
    </row>
    <row r="16" spans="1:9" ht="12.75" customHeight="1" x14ac:dyDescent="0.2">
      <c r="A16" s="1"/>
      <c r="B16" s="2"/>
      <c r="C16" s="232"/>
      <c r="D16" s="232"/>
      <c r="E16" s="232"/>
      <c r="F16" s="22"/>
      <c r="G16" s="22"/>
      <c r="I16" s="2"/>
    </row>
    <row r="17" spans="1:9" ht="13.5" thickBot="1" x14ac:dyDescent="0.25">
      <c r="A17" s="90"/>
      <c r="B17" s="21"/>
      <c r="C17" s="80" t="s">
        <v>13</v>
      </c>
      <c r="D17" s="21">
        <v>1</v>
      </c>
      <c r="E17" s="21"/>
      <c r="F17" s="81"/>
      <c r="G17" s="81">
        <f>D17*F17</f>
        <v>0</v>
      </c>
      <c r="H17" s="76"/>
      <c r="I17" s="23"/>
    </row>
    <row r="18" spans="1:9" ht="13.5" thickTop="1" x14ac:dyDescent="0.2">
      <c r="A18" s="1"/>
      <c r="B18" s="9"/>
      <c r="C18" s="9"/>
      <c r="D18" s="2"/>
      <c r="E18" s="2"/>
      <c r="F18" s="22"/>
      <c r="G18" s="22"/>
    </row>
    <row r="19" spans="1:9" ht="16.5" thickBot="1" x14ac:dyDescent="0.3">
      <c r="A19" s="56"/>
      <c r="B19" s="56"/>
      <c r="C19" s="56" t="s">
        <v>31</v>
      </c>
      <c r="D19" s="56"/>
      <c r="E19" s="56"/>
      <c r="F19" s="56"/>
      <c r="G19" s="58">
        <f>SUM(G5:G18)</f>
        <v>0</v>
      </c>
      <c r="H19" s="56" t="s">
        <v>15</v>
      </c>
    </row>
    <row r="20" spans="1:9" ht="13.5" thickTop="1" x14ac:dyDescent="0.2"/>
  </sheetData>
  <mergeCells count="4">
    <mergeCell ref="C6:E6"/>
    <mergeCell ref="C9:E9"/>
    <mergeCell ref="C15:E16"/>
    <mergeCell ref="C12:E12"/>
  </mergeCells>
  <pageMargins left="0.98425196850393704" right="0.39370078740157483" top="0.98425196850393704" bottom="0.98425196850393704" header="0.31496062992125984" footer="0.31496062992125984"/>
  <pageSetup paperSize="9" orientation="portrait" r:id="rId1"/>
  <headerFooter>
    <oddFooter>&amp;L&amp;K00-031PS-Prostor d.o.o.&amp;CStran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B9B5-0CD1-45AB-9F5B-A7FC871F2D58}">
  <dimension ref="A1:U176"/>
  <sheetViews>
    <sheetView view="pageLayout" zoomScale="150" zoomScaleNormal="150" zoomScaleSheetLayoutView="150" zoomScalePageLayoutView="150" workbookViewId="0">
      <selection activeCell="B122" sqref="B122:F122"/>
    </sheetView>
  </sheetViews>
  <sheetFormatPr defaultRowHeight="12.75" x14ac:dyDescent="0.2"/>
  <cols>
    <col min="1" max="1" width="6.7109375" style="143" customWidth="1"/>
    <col min="2" max="2" width="43.85546875" customWidth="1"/>
    <col min="3" max="3" width="6.7109375" style="142" customWidth="1"/>
    <col min="4" max="4" width="6.28515625" style="141" customWidth="1"/>
    <col min="5" max="5" width="11.42578125" style="140" customWidth="1"/>
    <col min="6" max="6" width="13.7109375" style="140" customWidth="1"/>
    <col min="7" max="7" width="17.140625" customWidth="1"/>
  </cols>
  <sheetData>
    <row r="1" spans="1:20" s="213" customFormat="1" ht="63.6" customHeight="1" x14ac:dyDescent="0.2">
      <c r="A1" s="151" t="s">
        <v>209</v>
      </c>
      <c r="B1" s="245" t="s">
        <v>196</v>
      </c>
      <c r="C1" s="238"/>
      <c r="D1" s="238"/>
      <c r="E1" s="238"/>
      <c r="F1" s="214"/>
    </row>
    <row r="2" spans="1:20" s="130" customFormat="1" x14ac:dyDescent="0.2">
      <c r="A2" s="155"/>
      <c r="B2" s="159"/>
      <c r="C2" s="158"/>
      <c r="D2" s="157"/>
      <c r="E2" s="156"/>
      <c r="F2" s="156"/>
    </row>
    <row r="3" spans="1:20" s="160" customFormat="1" ht="15" x14ac:dyDescent="0.2">
      <c r="A3" s="165" t="s">
        <v>195</v>
      </c>
      <c r="B3" s="164" t="s">
        <v>194</v>
      </c>
      <c r="C3" s="163"/>
      <c r="D3" s="162"/>
      <c r="E3" s="161"/>
      <c r="F3" s="161"/>
    </row>
    <row r="4" spans="1:20" s="130" customFormat="1" x14ac:dyDescent="0.2">
      <c r="A4" s="155"/>
      <c r="B4" s="159"/>
      <c r="C4" s="158"/>
      <c r="D4" s="157"/>
      <c r="E4" s="156"/>
      <c r="F4" s="156"/>
    </row>
    <row r="5" spans="1:20" s="130" customFormat="1" x14ac:dyDescent="0.2">
      <c r="A5" s="155"/>
      <c r="B5" s="159" t="s">
        <v>132</v>
      </c>
      <c r="C5" s="158"/>
      <c r="D5" s="157"/>
      <c r="E5" s="156"/>
      <c r="F5" s="156"/>
    </row>
    <row r="6" spans="1:20" s="130" customFormat="1" ht="63.75" x14ac:dyDescent="0.2">
      <c r="A6" s="155"/>
      <c r="B6" s="159" t="s">
        <v>193</v>
      </c>
      <c r="C6" s="158"/>
      <c r="D6" s="157"/>
      <c r="E6" s="156"/>
      <c r="F6" s="156"/>
    </row>
    <row r="7" spans="1:20" s="174" customFormat="1" ht="25.5" x14ac:dyDescent="0.2">
      <c r="A7" s="212" t="s">
        <v>130</v>
      </c>
      <c r="B7" s="211" t="s">
        <v>192</v>
      </c>
      <c r="C7" s="210" t="s">
        <v>191</v>
      </c>
      <c r="D7" s="209" t="s">
        <v>100</v>
      </c>
      <c r="E7" s="208" t="s">
        <v>190</v>
      </c>
      <c r="F7" s="207" t="s">
        <v>189</v>
      </c>
    </row>
    <row r="8" spans="1:20" s="130" customFormat="1" x14ac:dyDescent="0.2">
      <c r="A8" s="149"/>
      <c r="B8" s="206"/>
      <c r="C8" s="146"/>
      <c r="D8" s="157"/>
      <c r="E8" s="156"/>
      <c r="F8" s="156"/>
    </row>
    <row r="9" spans="1:20" s="130" customFormat="1" ht="25.5" x14ac:dyDescent="0.2">
      <c r="A9" s="186" t="s">
        <v>188</v>
      </c>
      <c r="B9" s="144" t="s">
        <v>187</v>
      </c>
      <c r="C9"/>
      <c r="D9" s="157"/>
      <c r="E9" s="205"/>
      <c r="F9" s="156"/>
      <c r="G9" s="190"/>
      <c r="H9" s="190"/>
      <c r="I9" s="190"/>
      <c r="J9" s="190"/>
      <c r="M9" s="204"/>
      <c r="N9" s="204"/>
      <c r="O9" s="203"/>
      <c r="P9" s="202"/>
      <c r="Q9" s="202"/>
      <c r="R9" s="202"/>
      <c r="S9" s="202"/>
      <c r="T9" s="202"/>
    </row>
    <row r="10" spans="1:20" s="130" customFormat="1" x14ac:dyDescent="0.2">
      <c r="A10" s="149"/>
      <c r="B10" s="169" t="s">
        <v>186</v>
      </c>
      <c r="C10" s="169" t="s">
        <v>0</v>
      </c>
      <c r="D10" s="157">
        <v>190</v>
      </c>
      <c r="E10" s="191"/>
      <c r="F10" s="156">
        <f>D10*E10</f>
        <v>0</v>
      </c>
    </row>
    <row r="11" spans="1:20" s="130" customFormat="1" x14ac:dyDescent="0.2">
      <c r="A11" s="149"/>
      <c r="B11" s="169" t="s">
        <v>185</v>
      </c>
      <c r="C11" s="169" t="s">
        <v>0</v>
      </c>
      <c r="D11" s="157">
        <v>90</v>
      </c>
      <c r="E11" s="191"/>
      <c r="F11" s="156">
        <f>D11*E11</f>
        <v>0</v>
      </c>
    </row>
    <row r="12" spans="1:20" s="130" customFormat="1" x14ac:dyDescent="0.2">
      <c r="A12" s="149"/>
      <c r="B12" s="169"/>
      <c r="C12" s="169"/>
      <c r="D12" s="157"/>
      <c r="E12" s="191"/>
      <c r="F12" s="156"/>
    </row>
    <row r="13" spans="1:20" s="130" customFormat="1" ht="25.5" x14ac:dyDescent="0.2">
      <c r="A13" s="186" t="s">
        <v>124</v>
      </c>
      <c r="B13" s="144" t="s">
        <v>184</v>
      </c>
      <c r="C13"/>
      <c r="D13" s="157"/>
      <c r="E13" s="205"/>
      <c r="F13" s="156"/>
      <c r="G13" s="190"/>
      <c r="H13" s="190"/>
      <c r="I13" s="190"/>
      <c r="J13" s="190"/>
      <c r="M13" s="204"/>
      <c r="N13" s="204"/>
      <c r="O13" s="203"/>
      <c r="P13" s="202"/>
      <c r="Q13" s="202"/>
      <c r="R13" s="202"/>
      <c r="S13" s="202"/>
      <c r="T13" s="202"/>
    </row>
    <row r="14" spans="1:20" s="130" customFormat="1" x14ac:dyDescent="0.2">
      <c r="A14" s="149"/>
      <c r="B14" s="169" t="s">
        <v>183</v>
      </c>
      <c r="C14" s="169" t="s">
        <v>0</v>
      </c>
      <c r="D14" s="157">
        <v>175</v>
      </c>
      <c r="E14" s="191"/>
      <c r="F14" s="156">
        <f>D14*E14</f>
        <v>0</v>
      </c>
    </row>
    <row r="15" spans="1:20" s="130" customFormat="1" x14ac:dyDescent="0.2">
      <c r="A15" s="149"/>
      <c r="B15" s="169"/>
      <c r="C15" s="169"/>
      <c r="D15" s="157"/>
      <c r="E15" s="191"/>
      <c r="F15" s="156"/>
    </row>
    <row r="16" spans="1:20" s="130" customFormat="1" ht="51" x14ac:dyDescent="0.2">
      <c r="A16" s="149" t="s">
        <v>182</v>
      </c>
      <c r="B16" s="169" t="s">
        <v>181</v>
      </c>
      <c r="C16" s="169"/>
      <c r="D16" s="157"/>
      <c r="E16" s="191"/>
      <c r="F16" s="156"/>
    </row>
    <row r="17" spans="1:21" s="130" customFormat="1" x14ac:dyDescent="0.2">
      <c r="A17" s="149"/>
      <c r="B17" s="169" t="s">
        <v>180</v>
      </c>
      <c r="C17" s="169" t="s">
        <v>100</v>
      </c>
      <c r="D17" s="157">
        <v>2</v>
      </c>
      <c r="E17" s="191"/>
      <c r="F17" s="156">
        <f>D17*E17</f>
        <v>0</v>
      </c>
    </row>
    <row r="18" spans="1:21" s="130" customFormat="1" x14ac:dyDescent="0.2">
      <c r="A18" s="149"/>
      <c r="B18" s="169"/>
      <c r="C18" s="169"/>
      <c r="D18" s="157"/>
      <c r="E18" s="191"/>
      <c r="F18" s="156"/>
    </row>
    <row r="19" spans="1:21" s="144" customFormat="1" ht="29.45" customHeight="1" x14ac:dyDescent="0.2">
      <c r="A19" s="186" t="s">
        <v>121</v>
      </c>
      <c r="B19" s="176" t="s">
        <v>179</v>
      </c>
      <c r="C19"/>
      <c r="D19" s="199"/>
      <c r="E19" s="78"/>
      <c r="F19" s="78"/>
      <c r="G19" s="190"/>
      <c r="H19" s="190"/>
      <c r="I19" s="190"/>
      <c r="J19" s="190"/>
      <c r="K19" s="130"/>
      <c r="L19" s="130"/>
      <c r="M19" s="198"/>
      <c r="N19" s="198"/>
      <c r="O19" s="197"/>
      <c r="P19" s="130"/>
      <c r="Q19" s="197"/>
      <c r="R19" s="130"/>
      <c r="S19" s="188"/>
      <c r="T19" s="189"/>
      <c r="U19" s="197"/>
    </row>
    <row r="20" spans="1:21" s="144" customFormat="1" ht="115.5" customHeight="1" x14ac:dyDescent="0.2">
      <c r="A20" s="186"/>
      <c r="B20" s="176" t="s">
        <v>178</v>
      </c>
      <c r="C20" s="169"/>
      <c r="D20" s="200"/>
      <c r="E20" s="78"/>
      <c r="F20" s="78"/>
      <c r="G20" s="190"/>
      <c r="H20" s="190"/>
      <c r="I20" s="190"/>
      <c r="J20" s="190"/>
      <c r="K20" s="130"/>
      <c r="L20" s="130"/>
      <c r="M20" s="198"/>
      <c r="N20" s="198"/>
      <c r="O20" s="197"/>
      <c r="P20" s="130"/>
      <c r="Q20" s="197"/>
      <c r="R20" s="130"/>
      <c r="S20" s="188"/>
      <c r="T20" s="189"/>
      <c r="U20" s="197"/>
    </row>
    <row r="21" spans="1:21" s="144" customFormat="1" ht="93.6" customHeight="1" x14ac:dyDescent="0.2">
      <c r="A21" s="186"/>
      <c r="B21" s="176" t="s">
        <v>177</v>
      </c>
      <c r="C21" s="169"/>
      <c r="D21" s="200"/>
      <c r="E21" s="78"/>
      <c r="F21" s="78"/>
      <c r="G21" s="190"/>
      <c r="H21" s="190"/>
      <c r="I21" s="190"/>
      <c r="J21" s="190"/>
      <c r="K21" s="130"/>
      <c r="L21" s="130"/>
      <c r="M21" s="198"/>
      <c r="N21" s="198"/>
      <c r="O21" s="197"/>
      <c r="P21" s="130"/>
      <c r="Q21" s="197"/>
      <c r="R21" s="130"/>
      <c r="S21" s="188"/>
      <c r="T21" s="189"/>
      <c r="U21" s="197"/>
    </row>
    <row r="22" spans="1:21" s="144" customFormat="1" ht="38.25" x14ac:dyDescent="0.2">
      <c r="A22" s="186"/>
      <c r="B22" s="193" t="s">
        <v>176</v>
      </c>
      <c r="C22" s="169"/>
      <c r="D22" s="200"/>
      <c r="E22" s="78"/>
      <c r="F22" s="78"/>
      <c r="G22" s="190"/>
      <c r="H22" s="190"/>
      <c r="I22" s="190"/>
      <c r="J22" s="190"/>
      <c r="K22" s="130"/>
      <c r="L22" s="130"/>
      <c r="M22" s="198"/>
      <c r="N22" s="198"/>
      <c r="O22" s="197"/>
      <c r="P22" s="130"/>
      <c r="Q22" s="197"/>
      <c r="R22" s="130"/>
      <c r="S22" s="188"/>
      <c r="T22" s="189"/>
      <c r="U22" s="197"/>
    </row>
    <row r="23" spans="1:21" s="144" customFormat="1" ht="66.599999999999994" customHeight="1" x14ac:dyDescent="0.2">
      <c r="A23" s="186"/>
      <c r="B23" s="201" t="s">
        <v>175</v>
      </c>
      <c r="C23" s="169"/>
      <c r="D23" s="200"/>
      <c r="E23" s="78"/>
      <c r="F23" s="78"/>
      <c r="G23" s="190"/>
      <c r="H23" s="190"/>
      <c r="I23" s="190"/>
      <c r="J23" s="190"/>
      <c r="K23" s="130"/>
      <c r="L23" s="130"/>
      <c r="M23" s="198"/>
      <c r="N23" s="198"/>
      <c r="O23" s="197"/>
      <c r="P23" s="130"/>
      <c r="Q23" s="197"/>
      <c r="R23" s="130"/>
      <c r="S23" s="188"/>
      <c r="T23" s="189"/>
      <c r="U23" s="197"/>
    </row>
    <row r="24" spans="1:21" s="144" customFormat="1" ht="38.450000000000003" customHeight="1" x14ac:dyDescent="0.2">
      <c r="A24" s="186"/>
      <c r="B24" s="201" t="s">
        <v>174</v>
      </c>
      <c r="C24" s="169"/>
      <c r="D24" s="200"/>
      <c r="E24" s="78"/>
      <c r="F24" s="78"/>
      <c r="G24" s="190"/>
      <c r="H24" s="190"/>
      <c r="I24" s="190"/>
      <c r="J24" s="190"/>
      <c r="K24" s="130"/>
      <c r="L24" s="130"/>
      <c r="M24" s="198"/>
      <c r="N24" s="198"/>
      <c r="O24" s="197"/>
      <c r="P24" s="130"/>
      <c r="Q24" s="197"/>
      <c r="R24" s="130"/>
      <c r="S24" s="188"/>
      <c r="T24" s="189"/>
      <c r="U24" s="197"/>
    </row>
    <row r="25" spans="1:21" s="144" customFormat="1" x14ac:dyDescent="0.2">
      <c r="A25" s="186"/>
      <c r="B25" s="144" t="s">
        <v>173</v>
      </c>
      <c r="C25" s="169"/>
      <c r="D25" s="200"/>
      <c r="E25" s="191"/>
      <c r="F25" s="156"/>
      <c r="G25" s="190"/>
      <c r="H25" s="190"/>
      <c r="I25" s="190"/>
      <c r="J25" s="190"/>
      <c r="K25" s="130"/>
      <c r="L25" s="130"/>
      <c r="M25" s="198"/>
      <c r="N25" s="198"/>
      <c r="O25" s="197"/>
      <c r="P25" s="130"/>
      <c r="Q25" s="197"/>
      <c r="R25" s="130"/>
      <c r="S25" s="188"/>
      <c r="T25" s="189"/>
      <c r="U25" s="197"/>
    </row>
    <row r="26" spans="1:21" s="144" customFormat="1" ht="25.5" x14ac:dyDescent="0.2">
      <c r="A26" s="186"/>
      <c r="B26" s="193" t="s">
        <v>172</v>
      </c>
      <c r="C26" s="169"/>
      <c r="D26" s="200"/>
      <c r="E26" s="191"/>
      <c r="F26" s="156"/>
      <c r="G26" s="190"/>
      <c r="H26" s="190"/>
      <c r="I26" s="190"/>
      <c r="J26" s="190"/>
      <c r="K26" s="130"/>
      <c r="L26" s="130"/>
      <c r="M26" s="198"/>
      <c r="N26" s="198"/>
      <c r="O26" s="197"/>
      <c r="P26" s="130"/>
      <c r="Q26" s="197"/>
      <c r="R26" s="130"/>
      <c r="S26" s="188"/>
      <c r="T26" s="189"/>
      <c r="U26" s="197"/>
    </row>
    <row r="27" spans="1:21" s="144" customFormat="1" x14ac:dyDescent="0.2">
      <c r="A27" s="186"/>
      <c r="B27" s="193" t="s">
        <v>171</v>
      </c>
      <c r="C27"/>
      <c r="D27" s="199"/>
      <c r="E27" s="191"/>
      <c r="F27" s="156"/>
      <c r="G27" s="190"/>
      <c r="H27" s="190"/>
      <c r="I27" s="190"/>
      <c r="J27" s="190"/>
      <c r="K27" s="130"/>
      <c r="L27" s="130"/>
      <c r="M27" s="198"/>
      <c r="N27" s="198"/>
      <c r="O27" s="197"/>
      <c r="P27" s="130"/>
      <c r="Q27" s="197"/>
      <c r="R27" s="130"/>
      <c r="S27" s="188"/>
      <c r="T27" s="189"/>
      <c r="U27" s="197"/>
    </row>
    <row r="28" spans="1:21" s="144" customFormat="1" x14ac:dyDescent="0.2">
      <c r="A28" s="186"/>
      <c r="B28" s="193" t="s">
        <v>103</v>
      </c>
      <c r="C28" t="s">
        <v>100</v>
      </c>
      <c r="D28" s="199">
        <v>6</v>
      </c>
      <c r="E28" s="156"/>
      <c r="F28" s="156">
        <f>D28*E28</f>
        <v>0</v>
      </c>
      <c r="G28" s="190"/>
      <c r="H28" s="190"/>
      <c r="I28" s="190"/>
      <c r="J28" s="190"/>
      <c r="K28" s="130"/>
      <c r="L28" s="130"/>
      <c r="M28" s="198"/>
      <c r="N28" s="198"/>
      <c r="O28" s="197"/>
      <c r="P28" s="130"/>
      <c r="Q28" s="197"/>
      <c r="R28" s="130"/>
      <c r="S28" s="188"/>
      <c r="T28" s="189"/>
      <c r="U28" s="197"/>
    </row>
    <row r="29" spans="1:21" s="144" customFormat="1" x14ac:dyDescent="0.2">
      <c r="A29" s="186"/>
      <c r="B29" s="193"/>
      <c r="C29"/>
      <c r="D29" s="199"/>
      <c r="E29" s="156"/>
      <c r="F29" s="156"/>
      <c r="G29" s="190"/>
      <c r="H29" s="190"/>
      <c r="I29" s="190"/>
      <c r="J29" s="190"/>
      <c r="K29" s="130"/>
      <c r="L29" s="130"/>
      <c r="M29" s="198"/>
      <c r="N29" s="198"/>
      <c r="O29" s="197"/>
      <c r="P29" s="130"/>
      <c r="Q29" s="197"/>
      <c r="R29" s="130"/>
      <c r="S29" s="188"/>
      <c r="T29" s="189"/>
      <c r="U29" s="197"/>
    </row>
    <row r="30" spans="1:21" s="144" customFormat="1" ht="51" x14ac:dyDescent="0.2">
      <c r="A30" s="186" t="s">
        <v>116</v>
      </c>
      <c r="B30" s="144" t="s">
        <v>170</v>
      </c>
      <c r="C30" t="s">
        <v>0</v>
      </c>
      <c r="D30" s="192">
        <v>175</v>
      </c>
      <c r="E30" s="191"/>
      <c r="F30" s="156">
        <f>D30*E30</f>
        <v>0</v>
      </c>
      <c r="G30" s="190"/>
      <c r="H30" s="190"/>
      <c r="I30" s="190"/>
      <c r="J30" s="190"/>
      <c r="K30" s="130"/>
      <c r="L30" s="130"/>
      <c r="O30" s="188"/>
      <c r="P30" s="130"/>
      <c r="Q30" s="188"/>
      <c r="R30" s="130"/>
      <c r="S30" s="188"/>
      <c r="T30" s="189"/>
      <c r="U30" s="188"/>
    </row>
    <row r="31" spans="1:21" s="144" customFormat="1" x14ac:dyDescent="0.2">
      <c r="A31" s="186"/>
      <c r="C31"/>
      <c r="D31" s="192"/>
      <c r="E31" s="191"/>
      <c r="F31" s="156"/>
      <c r="G31" s="190"/>
      <c r="H31" s="190"/>
      <c r="I31" s="190"/>
      <c r="J31" s="190"/>
      <c r="K31" s="130"/>
      <c r="L31" s="130"/>
      <c r="O31" s="188"/>
      <c r="P31" s="130"/>
      <c r="Q31" s="188"/>
      <c r="R31" s="130"/>
      <c r="S31" s="188"/>
      <c r="T31" s="189"/>
      <c r="U31" s="188"/>
    </row>
    <row r="32" spans="1:21" s="144" customFormat="1" ht="63.75" x14ac:dyDescent="0.2">
      <c r="A32" s="186" t="s">
        <v>114</v>
      </c>
      <c r="B32" s="144" t="s">
        <v>169</v>
      </c>
      <c r="C32" s="130" t="s">
        <v>35</v>
      </c>
      <c r="D32" s="192" t="s">
        <v>35</v>
      </c>
      <c r="E32" s="191"/>
      <c r="F32" s="156"/>
      <c r="G32" s="190"/>
      <c r="H32" s="190"/>
      <c r="I32" s="190"/>
      <c r="J32" s="190"/>
      <c r="K32" s="130"/>
      <c r="L32" s="130"/>
      <c r="O32" s="188"/>
      <c r="P32" s="130"/>
      <c r="Q32" s="188"/>
      <c r="R32" s="130"/>
      <c r="S32" s="188"/>
      <c r="T32" s="189"/>
      <c r="U32" s="188"/>
    </row>
    <row r="33" spans="1:21" s="144" customFormat="1" x14ac:dyDescent="0.2">
      <c r="A33" s="186"/>
      <c r="B33" s="193" t="s">
        <v>103</v>
      </c>
      <c r="C33" s="130" t="s">
        <v>100</v>
      </c>
      <c r="D33" s="192">
        <v>8</v>
      </c>
      <c r="E33" s="191"/>
      <c r="F33" s="156">
        <f>D33*E33</f>
        <v>0</v>
      </c>
      <c r="G33" s="190"/>
      <c r="H33" s="190"/>
      <c r="I33" s="190"/>
      <c r="J33" s="190"/>
      <c r="K33" s="130"/>
      <c r="L33" s="130"/>
      <c r="O33" s="188"/>
      <c r="P33" s="130"/>
      <c r="Q33" s="188"/>
      <c r="R33" s="130"/>
      <c r="S33" s="188"/>
      <c r="T33" s="189"/>
      <c r="U33" s="188"/>
    </row>
    <row r="34" spans="1:21" s="144" customFormat="1" x14ac:dyDescent="0.2">
      <c r="A34" s="186"/>
      <c r="B34" s="193"/>
      <c r="C34" s="130"/>
      <c r="D34" s="192"/>
      <c r="E34" s="191"/>
      <c r="F34" s="156"/>
      <c r="G34" s="190"/>
      <c r="H34" s="190"/>
      <c r="I34" s="190"/>
      <c r="J34" s="190"/>
      <c r="K34" s="130"/>
      <c r="L34" s="130"/>
      <c r="O34" s="188"/>
      <c r="P34" s="130"/>
      <c r="Q34" s="188"/>
      <c r="R34" s="130"/>
      <c r="S34" s="188"/>
      <c r="T34" s="189"/>
      <c r="U34" s="188"/>
    </row>
    <row r="35" spans="1:21" s="144" customFormat="1" x14ac:dyDescent="0.2">
      <c r="A35" s="186" t="s">
        <v>102</v>
      </c>
      <c r="B35" s="193" t="s">
        <v>168</v>
      </c>
      <c r="C35"/>
      <c r="D35" s="194"/>
      <c r="E35" s="191"/>
      <c r="F35" s="156"/>
      <c r="G35" s="190"/>
      <c r="H35" s="190"/>
      <c r="I35" s="190"/>
      <c r="J35" s="190"/>
      <c r="K35" s="130"/>
      <c r="L35" s="130"/>
      <c r="O35" s="188"/>
      <c r="P35" s="130"/>
      <c r="Q35" s="188"/>
      <c r="R35" s="130"/>
      <c r="S35" s="188"/>
      <c r="T35" s="189"/>
      <c r="U35" s="188"/>
    </row>
    <row r="36" spans="1:21" s="144" customFormat="1" ht="114.75" x14ac:dyDescent="0.2">
      <c r="A36" s="186"/>
      <c r="B36" s="193" t="s">
        <v>167</v>
      </c>
      <c r="C36"/>
      <c r="D36" s="194"/>
      <c r="E36" s="191"/>
      <c r="F36" s="156"/>
      <c r="G36" s="190"/>
      <c r="H36" s="190"/>
      <c r="I36" s="190"/>
      <c r="J36" s="190"/>
      <c r="K36" s="130"/>
      <c r="L36" s="130"/>
      <c r="O36" s="188"/>
      <c r="P36" s="130"/>
      <c r="Q36" s="188"/>
      <c r="R36" s="130"/>
      <c r="S36" s="188"/>
      <c r="T36" s="189"/>
      <c r="U36" s="188"/>
    </row>
    <row r="37" spans="1:21" s="144" customFormat="1" x14ac:dyDescent="0.2">
      <c r="A37" s="186"/>
      <c r="B37" s="193"/>
      <c r="C37"/>
      <c r="D37" s="194"/>
      <c r="E37" s="191"/>
      <c r="F37" s="156"/>
      <c r="G37" s="190"/>
      <c r="H37" s="190"/>
      <c r="I37" s="190"/>
      <c r="J37" s="190"/>
      <c r="K37" s="130"/>
      <c r="L37" s="130"/>
      <c r="O37" s="188"/>
      <c r="P37" s="130"/>
      <c r="Q37" s="188"/>
      <c r="R37" s="130"/>
      <c r="S37" s="188"/>
      <c r="T37" s="189"/>
      <c r="U37" s="188"/>
    </row>
    <row r="38" spans="1:21" s="144" customFormat="1" x14ac:dyDescent="0.2">
      <c r="A38" s="186"/>
      <c r="B38" s="195" t="s">
        <v>166</v>
      </c>
      <c r="C38"/>
      <c r="D38" s="194"/>
      <c r="E38" s="191"/>
      <c r="F38" s="156"/>
      <c r="G38" s="190"/>
      <c r="H38" s="190"/>
      <c r="I38" s="190"/>
      <c r="J38" s="190"/>
      <c r="K38" s="130"/>
      <c r="L38" s="130"/>
      <c r="O38" s="188"/>
      <c r="P38" s="130"/>
      <c r="Q38" s="188"/>
      <c r="R38" s="130"/>
      <c r="S38" s="188"/>
      <c r="T38" s="189"/>
      <c r="U38" s="188"/>
    </row>
    <row r="39" spans="1:21" s="144" customFormat="1" ht="51" x14ac:dyDescent="0.2">
      <c r="A39" s="186"/>
      <c r="B39" s="176" t="s">
        <v>165</v>
      </c>
      <c r="C39"/>
      <c r="D39" s="194"/>
      <c r="E39" s="191"/>
      <c r="F39" s="156"/>
      <c r="G39" s="190"/>
      <c r="H39" s="190"/>
      <c r="I39" s="190"/>
      <c r="J39" s="190"/>
      <c r="K39" s="130"/>
      <c r="L39" s="130"/>
      <c r="O39" s="188"/>
      <c r="P39" s="130"/>
      <c r="Q39" s="188"/>
      <c r="R39" s="130"/>
      <c r="S39" s="188"/>
      <c r="T39" s="189"/>
      <c r="U39" s="188"/>
    </row>
    <row r="40" spans="1:21" s="144" customFormat="1" ht="25.5" x14ac:dyDescent="0.2">
      <c r="A40" s="186"/>
      <c r="B40" s="193" t="s">
        <v>164</v>
      </c>
      <c r="C40"/>
      <c r="D40" s="194"/>
      <c r="E40" s="191"/>
      <c r="F40" s="156"/>
      <c r="G40" s="190"/>
      <c r="H40" s="190"/>
      <c r="I40" s="190"/>
      <c r="J40" s="190"/>
      <c r="K40" s="130"/>
      <c r="L40" s="130"/>
      <c r="O40" s="188"/>
      <c r="P40" s="130"/>
      <c r="Q40" s="188"/>
      <c r="R40" s="130"/>
      <c r="S40" s="188"/>
      <c r="T40" s="189"/>
      <c r="U40" s="188"/>
    </row>
    <row r="41" spans="1:21" s="144" customFormat="1" ht="25.5" x14ac:dyDescent="0.2">
      <c r="A41" s="186"/>
      <c r="B41" s="196" t="s">
        <v>163</v>
      </c>
      <c r="C41"/>
      <c r="D41" s="194"/>
      <c r="E41" s="191"/>
      <c r="F41" s="156"/>
      <c r="G41" s="190"/>
      <c r="H41" s="190"/>
      <c r="I41" s="190"/>
      <c r="J41" s="190"/>
      <c r="K41" s="130"/>
      <c r="L41" s="130"/>
      <c r="O41" s="188"/>
      <c r="P41" s="130"/>
      <c r="Q41" s="188"/>
      <c r="R41" s="130"/>
      <c r="S41" s="188"/>
      <c r="T41" s="189"/>
      <c r="U41" s="188"/>
    </row>
    <row r="42" spans="1:21" s="144" customFormat="1" x14ac:dyDescent="0.2">
      <c r="A42" s="186"/>
      <c r="B42" s="193" t="s">
        <v>162</v>
      </c>
      <c r="C42"/>
      <c r="D42" s="194"/>
      <c r="E42" s="191"/>
      <c r="F42" s="156"/>
      <c r="G42" s="190"/>
      <c r="H42" s="190"/>
      <c r="I42" s="190"/>
      <c r="J42" s="190"/>
      <c r="K42" s="130"/>
      <c r="L42" s="130"/>
      <c r="O42" s="188"/>
      <c r="P42" s="130"/>
      <c r="Q42" s="188"/>
      <c r="R42" s="130"/>
      <c r="S42" s="188"/>
      <c r="T42" s="189"/>
      <c r="U42" s="188"/>
    </row>
    <row r="43" spans="1:21" s="144" customFormat="1" x14ac:dyDescent="0.2">
      <c r="A43" s="186"/>
      <c r="B43" s="193" t="s">
        <v>161</v>
      </c>
      <c r="C43"/>
      <c r="D43" s="194"/>
      <c r="E43" s="191"/>
      <c r="F43" s="156"/>
      <c r="G43" s="190"/>
      <c r="H43" s="190"/>
      <c r="I43" s="190"/>
      <c r="J43" s="190"/>
      <c r="K43" s="130"/>
      <c r="L43" s="130"/>
      <c r="O43" s="188"/>
      <c r="P43" s="130"/>
      <c r="Q43" s="188"/>
      <c r="R43" s="130"/>
      <c r="S43" s="188"/>
      <c r="T43" s="189"/>
      <c r="U43" s="188"/>
    </row>
    <row r="44" spans="1:21" s="144" customFormat="1" x14ac:dyDescent="0.2">
      <c r="A44" s="186"/>
      <c r="B44" s="193" t="s">
        <v>160</v>
      </c>
      <c r="C44"/>
      <c r="D44" s="194"/>
      <c r="E44" s="191"/>
      <c r="F44" s="156"/>
      <c r="G44" s="190"/>
      <c r="H44" s="190"/>
      <c r="I44" s="190"/>
      <c r="J44" s="190"/>
      <c r="K44" s="130"/>
      <c r="L44" s="130"/>
      <c r="O44" s="188"/>
      <c r="P44" s="130"/>
      <c r="Q44" s="188"/>
      <c r="R44" s="130"/>
      <c r="S44" s="188"/>
      <c r="T44" s="189"/>
      <c r="U44" s="188"/>
    </row>
    <row r="45" spans="1:21" s="144" customFormat="1" x14ac:dyDescent="0.2">
      <c r="A45" s="186"/>
      <c r="B45" s="193" t="s">
        <v>159</v>
      </c>
      <c r="C45"/>
      <c r="D45" s="194"/>
      <c r="E45" s="191"/>
      <c r="F45" s="156"/>
      <c r="G45" s="190"/>
      <c r="H45" s="190"/>
      <c r="I45" s="190"/>
      <c r="J45" s="190"/>
      <c r="K45" s="130"/>
      <c r="L45" s="130"/>
      <c r="O45" s="188"/>
      <c r="P45" s="130"/>
      <c r="Q45" s="188"/>
      <c r="R45" s="130"/>
      <c r="S45" s="188"/>
      <c r="T45" s="189"/>
      <c r="U45" s="188"/>
    </row>
    <row r="46" spans="1:21" s="144" customFormat="1" ht="25.5" x14ac:dyDescent="0.2">
      <c r="A46" s="186"/>
      <c r="B46" s="193" t="s">
        <v>158</v>
      </c>
      <c r="C46"/>
      <c r="D46" s="194"/>
      <c r="E46" s="191"/>
      <c r="F46" s="156"/>
      <c r="G46" s="190"/>
      <c r="H46" s="190"/>
      <c r="I46" s="190"/>
      <c r="J46" s="190"/>
      <c r="K46" s="130"/>
      <c r="L46" s="130"/>
      <c r="O46" s="188"/>
      <c r="P46" s="130"/>
      <c r="Q46" s="188"/>
      <c r="R46" s="130"/>
      <c r="S46" s="188"/>
      <c r="T46" s="189"/>
      <c r="U46" s="188"/>
    </row>
    <row r="47" spans="1:21" s="144" customFormat="1" x14ac:dyDescent="0.2">
      <c r="A47" s="186"/>
      <c r="B47" s="193" t="s">
        <v>157</v>
      </c>
      <c r="C47"/>
      <c r="D47" s="194"/>
      <c r="E47" s="191"/>
      <c r="F47" s="156"/>
      <c r="G47" s="190"/>
      <c r="H47" s="190"/>
      <c r="I47" s="190"/>
      <c r="J47" s="190"/>
      <c r="K47" s="130"/>
      <c r="L47" s="130"/>
      <c r="O47" s="188"/>
      <c r="P47" s="130"/>
      <c r="Q47" s="188"/>
      <c r="R47" s="130"/>
      <c r="S47" s="188"/>
      <c r="T47" s="189"/>
      <c r="U47" s="188"/>
    </row>
    <row r="48" spans="1:21" s="144" customFormat="1" ht="38.25" x14ac:dyDescent="0.2">
      <c r="A48" s="186"/>
      <c r="B48" s="193" t="s">
        <v>156</v>
      </c>
      <c r="C48"/>
      <c r="D48" s="194"/>
      <c r="E48" s="191"/>
      <c r="F48" s="156"/>
      <c r="G48" s="190"/>
      <c r="H48" s="190"/>
      <c r="I48" s="190"/>
      <c r="J48" s="190"/>
      <c r="K48" s="130"/>
      <c r="L48" s="130"/>
      <c r="O48" s="188"/>
      <c r="P48" s="130"/>
      <c r="Q48" s="188"/>
      <c r="R48" s="130"/>
      <c r="S48" s="188"/>
      <c r="T48" s="189"/>
      <c r="U48" s="188"/>
    </row>
    <row r="49" spans="1:21" s="144" customFormat="1" ht="25.5" x14ac:dyDescent="0.2">
      <c r="A49" s="186"/>
      <c r="B49" s="193" t="s">
        <v>155</v>
      </c>
      <c r="C49"/>
      <c r="D49" s="194"/>
      <c r="E49" s="191"/>
      <c r="F49" s="156"/>
      <c r="G49" s="190"/>
      <c r="H49" s="190"/>
      <c r="I49" s="190"/>
      <c r="J49" s="190"/>
      <c r="K49" s="130"/>
      <c r="L49" s="130"/>
      <c r="O49" s="188"/>
      <c r="P49" s="130"/>
      <c r="Q49" s="188"/>
      <c r="R49" s="130"/>
      <c r="S49" s="188"/>
      <c r="T49" s="189"/>
      <c r="U49" s="188"/>
    </row>
    <row r="50" spans="1:21" s="144" customFormat="1" ht="25.5" x14ac:dyDescent="0.2">
      <c r="A50" s="186"/>
      <c r="B50" s="193" t="s">
        <v>154</v>
      </c>
      <c r="C50"/>
      <c r="D50" s="194"/>
      <c r="E50" s="191"/>
      <c r="F50" s="156"/>
      <c r="G50" s="190"/>
      <c r="H50" s="190"/>
      <c r="I50" s="190"/>
      <c r="J50" s="190"/>
      <c r="K50" s="130"/>
      <c r="L50" s="130"/>
      <c r="O50" s="188"/>
      <c r="P50" s="130"/>
      <c r="Q50" s="188"/>
      <c r="R50" s="130"/>
      <c r="S50" s="188"/>
      <c r="T50" s="189"/>
      <c r="U50" s="188"/>
    </row>
    <row r="51" spans="1:21" s="144" customFormat="1" ht="51" x14ac:dyDescent="0.2">
      <c r="A51" s="186"/>
      <c r="B51" s="193" t="s">
        <v>153</v>
      </c>
      <c r="C51"/>
      <c r="D51" s="194"/>
      <c r="E51" s="191"/>
      <c r="F51" s="156"/>
      <c r="G51" s="190"/>
      <c r="H51" s="190"/>
      <c r="I51" s="190"/>
      <c r="J51" s="190"/>
      <c r="K51" s="130"/>
      <c r="L51" s="130"/>
      <c r="O51" s="188"/>
      <c r="P51" s="130"/>
      <c r="Q51" s="188"/>
      <c r="R51" s="130"/>
      <c r="S51" s="188"/>
      <c r="T51" s="189"/>
      <c r="U51" s="188"/>
    </row>
    <row r="52" spans="1:21" s="144" customFormat="1" x14ac:dyDescent="0.2">
      <c r="A52" s="186"/>
      <c r="B52" s="193" t="s">
        <v>152</v>
      </c>
      <c r="C52"/>
      <c r="D52" s="194"/>
      <c r="E52" s="191"/>
      <c r="F52" s="156"/>
      <c r="G52" s="190"/>
      <c r="H52" s="190"/>
      <c r="I52" s="190"/>
      <c r="J52" s="190"/>
      <c r="K52" s="130"/>
      <c r="L52" s="130"/>
      <c r="O52" s="188"/>
      <c r="P52" s="130"/>
      <c r="Q52" s="188"/>
      <c r="R52" s="130"/>
      <c r="S52" s="188"/>
      <c r="T52" s="189"/>
      <c r="U52" s="188"/>
    </row>
    <row r="53" spans="1:21" s="144" customFormat="1" x14ac:dyDescent="0.2">
      <c r="A53" s="186"/>
      <c r="B53" s="193" t="s">
        <v>151</v>
      </c>
      <c r="C53"/>
      <c r="D53" s="194"/>
      <c r="E53" s="191"/>
      <c r="F53" s="156"/>
      <c r="G53" s="190"/>
      <c r="H53" s="190"/>
      <c r="I53" s="190"/>
      <c r="J53" s="190"/>
      <c r="K53" s="130"/>
      <c r="L53" s="130"/>
      <c r="O53" s="188"/>
      <c r="P53" s="130"/>
      <c r="Q53" s="188"/>
      <c r="R53" s="130"/>
      <c r="S53" s="188"/>
      <c r="T53" s="189"/>
      <c r="U53" s="188"/>
    </row>
    <row r="54" spans="1:21" s="144" customFormat="1" x14ac:dyDescent="0.2">
      <c r="A54" s="186"/>
      <c r="B54" s="193" t="s">
        <v>150</v>
      </c>
      <c r="C54"/>
      <c r="D54" s="194"/>
      <c r="E54" s="191"/>
      <c r="F54" s="156"/>
      <c r="G54" s="190"/>
      <c r="H54" s="190"/>
      <c r="I54" s="190"/>
      <c r="J54" s="190"/>
      <c r="K54" s="130"/>
      <c r="L54" s="130"/>
      <c r="O54" s="188"/>
      <c r="P54" s="130"/>
      <c r="Q54" s="188"/>
      <c r="R54" s="130"/>
      <c r="S54" s="188"/>
      <c r="T54" s="189"/>
      <c r="U54" s="188"/>
    </row>
    <row r="55" spans="1:21" s="144" customFormat="1" x14ac:dyDescent="0.2">
      <c r="A55" s="186"/>
      <c r="B55" s="193" t="s">
        <v>149</v>
      </c>
      <c r="C55"/>
      <c r="D55" s="194"/>
      <c r="E55" s="191"/>
      <c r="F55" s="156"/>
      <c r="G55" s="190"/>
      <c r="H55" s="190"/>
      <c r="I55" s="190"/>
      <c r="J55" s="190"/>
      <c r="K55" s="130"/>
      <c r="L55" s="130"/>
      <c r="O55" s="188"/>
      <c r="P55" s="130"/>
      <c r="Q55" s="188"/>
      <c r="R55" s="130"/>
      <c r="S55" s="188"/>
      <c r="T55" s="189"/>
      <c r="U55" s="188"/>
    </row>
    <row r="56" spans="1:21" s="144" customFormat="1" x14ac:dyDescent="0.2">
      <c r="A56" s="186"/>
      <c r="B56" s="193" t="s">
        <v>148</v>
      </c>
      <c r="C56"/>
      <c r="D56" s="194"/>
      <c r="E56" s="191"/>
      <c r="F56" s="156"/>
      <c r="G56" s="190"/>
      <c r="H56" s="190"/>
      <c r="I56" s="190"/>
      <c r="J56" s="190"/>
      <c r="K56" s="130"/>
      <c r="L56" s="130"/>
      <c r="O56" s="188"/>
      <c r="P56" s="130"/>
      <c r="Q56" s="188"/>
      <c r="R56" s="130"/>
      <c r="S56" s="188"/>
      <c r="T56" s="189"/>
      <c r="U56" s="188"/>
    </row>
    <row r="57" spans="1:21" s="144" customFormat="1" ht="25.5" x14ac:dyDescent="0.2">
      <c r="A57" s="186"/>
      <c r="B57" s="193" t="s">
        <v>147</v>
      </c>
      <c r="C57"/>
      <c r="D57" s="194"/>
      <c r="E57" s="191"/>
      <c r="F57" s="156"/>
      <c r="G57" s="190"/>
      <c r="H57" s="190"/>
      <c r="I57" s="190"/>
      <c r="J57" s="190"/>
      <c r="K57" s="130"/>
      <c r="L57" s="130"/>
      <c r="O57" s="188"/>
      <c r="P57" s="130"/>
      <c r="Q57" s="188"/>
      <c r="R57" s="130"/>
      <c r="S57" s="188"/>
      <c r="T57" s="189"/>
      <c r="U57" s="188"/>
    </row>
    <row r="58" spans="1:21" s="144" customFormat="1" x14ac:dyDescent="0.2">
      <c r="A58" s="186"/>
      <c r="B58" s="193" t="s">
        <v>146</v>
      </c>
      <c r="C58"/>
      <c r="D58" s="194"/>
      <c r="E58" s="191"/>
      <c r="F58" s="156"/>
      <c r="G58" s="190"/>
      <c r="H58" s="190"/>
      <c r="I58" s="190"/>
      <c r="J58" s="190"/>
      <c r="K58" s="130"/>
      <c r="L58" s="130"/>
      <c r="O58" s="188"/>
      <c r="P58" s="130"/>
      <c r="Q58" s="188"/>
      <c r="R58" s="130"/>
      <c r="S58" s="188"/>
      <c r="T58" s="189"/>
      <c r="U58" s="188"/>
    </row>
    <row r="59" spans="1:21" s="144" customFormat="1" x14ac:dyDescent="0.2">
      <c r="A59" s="186"/>
      <c r="B59" s="193" t="s">
        <v>145</v>
      </c>
      <c r="C59"/>
      <c r="D59" s="194"/>
      <c r="E59" s="191"/>
      <c r="F59" s="156"/>
      <c r="G59" s="190"/>
      <c r="H59" s="190"/>
      <c r="I59" s="190"/>
      <c r="J59" s="190"/>
      <c r="K59" s="130"/>
      <c r="L59" s="130"/>
      <c r="O59" s="188"/>
      <c r="P59" s="130"/>
      <c r="Q59" s="188"/>
      <c r="R59" s="130"/>
      <c r="S59" s="188"/>
      <c r="T59" s="189"/>
      <c r="U59" s="188"/>
    </row>
    <row r="60" spans="1:21" s="144" customFormat="1" x14ac:dyDescent="0.2">
      <c r="A60" s="186"/>
      <c r="B60" s="193" t="s">
        <v>144</v>
      </c>
      <c r="C60"/>
      <c r="D60" s="194"/>
      <c r="E60" s="191"/>
      <c r="F60" s="156"/>
      <c r="G60" s="190"/>
      <c r="H60" s="190"/>
      <c r="I60" s="190"/>
      <c r="J60" s="190"/>
      <c r="K60" s="130"/>
      <c r="L60" s="130"/>
      <c r="O60" s="188"/>
      <c r="P60" s="130"/>
      <c r="Q60" s="188"/>
      <c r="R60" s="130"/>
      <c r="S60" s="188"/>
      <c r="T60" s="189"/>
      <c r="U60" s="188"/>
    </row>
    <row r="61" spans="1:21" s="144" customFormat="1" x14ac:dyDescent="0.2">
      <c r="A61" s="186"/>
      <c r="B61" s="195" t="s">
        <v>143</v>
      </c>
      <c r="C61"/>
      <c r="D61" s="194"/>
      <c r="E61" s="191"/>
      <c r="F61" s="156"/>
      <c r="G61" s="190"/>
      <c r="H61" s="190"/>
      <c r="I61" s="190"/>
      <c r="J61" s="190"/>
      <c r="K61" s="130"/>
      <c r="L61" s="130"/>
      <c r="O61" s="188"/>
      <c r="P61" s="130"/>
      <c r="Q61" s="188"/>
      <c r="R61" s="130"/>
      <c r="S61" s="188"/>
      <c r="T61" s="189"/>
      <c r="U61" s="188"/>
    </row>
    <row r="62" spans="1:21" s="144" customFormat="1" ht="30.75" customHeight="1" x14ac:dyDescent="0.2">
      <c r="A62" s="186"/>
      <c r="B62" s="193" t="s">
        <v>142</v>
      </c>
      <c r="C62"/>
      <c r="D62" s="194"/>
      <c r="E62" s="191"/>
      <c r="F62" s="156"/>
      <c r="G62" s="190"/>
      <c r="H62" s="190"/>
      <c r="I62" s="190"/>
      <c r="J62" s="190"/>
      <c r="K62" s="130"/>
      <c r="L62" s="130"/>
      <c r="O62" s="188"/>
      <c r="P62" s="130"/>
      <c r="Q62" s="188"/>
      <c r="R62" s="130"/>
      <c r="S62" s="188"/>
      <c r="T62" s="189"/>
      <c r="U62" s="188"/>
    </row>
    <row r="63" spans="1:21" s="144" customFormat="1" x14ac:dyDescent="0.2">
      <c r="A63" s="186"/>
      <c r="B63" s="193" t="s">
        <v>103</v>
      </c>
      <c r="C63" s="169" t="s">
        <v>100</v>
      </c>
      <c r="D63" s="194">
        <v>1</v>
      </c>
      <c r="E63" s="191"/>
      <c r="F63" s="156">
        <f>D63*E63</f>
        <v>0</v>
      </c>
      <c r="G63" s="190"/>
      <c r="H63" s="190"/>
      <c r="I63" s="190"/>
      <c r="J63" s="190"/>
      <c r="K63" s="130"/>
      <c r="L63" s="130"/>
      <c r="O63" s="188"/>
      <c r="P63" s="130"/>
      <c r="Q63" s="188"/>
      <c r="R63" s="130"/>
      <c r="S63" s="188"/>
      <c r="T63" s="189"/>
      <c r="U63" s="188"/>
    </row>
    <row r="64" spans="1:21" s="144" customFormat="1" x14ac:dyDescent="0.2">
      <c r="A64" s="186"/>
      <c r="B64" s="193"/>
      <c r="C64" s="130"/>
      <c r="D64" s="192"/>
      <c r="E64" s="191"/>
      <c r="F64" s="156"/>
      <c r="G64" s="190"/>
      <c r="H64" s="190"/>
      <c r="I64" s="190"/>
      <c r="J64" s="190"/>
      <c r="K64" s="130"/>
      <c r="L64" s="130"/>
      <c r="O64" s="188"/>
      <c r="P64" s="130"/>
      <c r="Q64" s="188"/>
      <c r="R64" s="130"/>
      <c r="S64" s="188"/>
      <c r="T64" s="189"/>
      <c r="U64" s="188"/>
    </row>
    <row r="65" spans="1:21" s="144" customFormat="1" ht="25.5" x14ac:dyDescent="0.2">
      <c r="A65" s="186" t="s">
        <v>108</v>
      </c>
      <c r="B65" s="193" t="s">
        <v>141</v>
      </c>
      <c r="C65" s="130"/>
      <c r="D65" s="192"/>
      <c r="E65" s="191"/>
      <c r="F65" s="156"/>
      <c r="G65" s="190"/>
      <c r="H65" s="190"/>
      <c r="I65" s="190"/>
      <c r="J65" s="190"/>
      <c r="K65" s="130"/>
      <c r="L65" s="130"/>
      <c r="O65" s="188"/>
      <c r="P65" s="130"/>
      <c r="Q65" s="188"/>
      <c r="R65" s="130"/>
      <c r="S65" s="188"/>
      <c r="T65" s="189"/>
      <c r="U65" s="188"/>
    </row>
    <row r="66" spans="1:21" s="144" customFormat="1" x14ac:dyDescent="0.2">
      <c r="A66" s="186"/>
      <c r="B66" s="193" t="s">
        <v>103</v>
      </c>
      <c r="C66" s="130" t="s">
        <v>100</v>
      </c>
      <c r="D66" s="192">
        <v>1</v>
      </c>
      <c r="E66" s="191"/>
      <c r="F66" s="156">
        <f>D66*E66</f>
        <v>0</v>
      </c>
      <c r="G66" s="190"/>
      <c r="H66" s="190"/>
      <c r="I66" s="190"/>
      <c r="J66" s="190"/>
      <c r="K66" s="130"/>
      <c r="L66" s="130"/>
      <c r="O66" s="188"/>
      <c r="P66" s="130"/>
      <c r="Q66" s="188"/>
      <c r="R66" s="130"/>
      <c r="S66" s="188"/>
      <c r="T66" s="189"/>
      <c r="U66" s="188"/>
    </row>
    <row r="67" spans="1:21" s="144" customFormat="1" x14ac:dyDescent="0.2">
      <c r="A67" s="186"/>
      <c r="B67" s="193"/>
      <c r="C67" s="130"/>
      <c r="D67" s="192"/>
      <c r="E67" s="191"/>
      <c r="F67" s="156"/>
      <c r="G67" s="190"/>
      <c r="H67" s="190"/>
      <c r="I67" s="190"/>
      <c r="J67" s="190"/>
      <c r="K67" s="130"/>
      <c r="L67" s="130"/>
      <c r="O67" s="188"/>
      <c r="P67" s="130"/>
      <c r="Q67" s="188"/>
      <c r="R67" s="130"/>
      <c r="S67" s="188"/>
      <c r="T67" s="189"/>
      <c r="U67" s="188"/>
    </row>
    <row r="68" spans="1:21" ht="25.5" x14ac:dyDescent="0.2">
      <c r="A68" s="149" t="s">
        <v>105</v>
      </c>
      <c r="B68" s="169" t="s">
        <v>140</v>
      </c>
      <c r="D68" s="157" t="s">
        <v>35</v>
      </c>
    </row>
    <row r="69" spans="1:21" x14ac:dyDescent="0.2">
      <c r="B69" s="169" t="s">
        <v>103</v>
      </c>
      <c r="C69" s="142" t="s">
        <v>100</v>
      </c>
      <c r="D69" s="141">
        <v>1</v>
      </c>
      <c r="F69" s="156">
        <f>D69*E69</f>
        <v>0</v>
      </c>
    </row>
    <row r="70" spans="1:21" x14ac:dyDescent="0.2">
      <c r="B70" s="169"/>
      <c r="F70" s="156"/>
    </row>
    <row r="71" spans="1:21" ht="75.75" customHeight="1" x14ac:dyDescent="0.2">
      <c r="A71" s="186" t="s">
        <v>139</v>
      </c>
      <c r="B71" s="187" t="s">
        <v>212</v>
      </c>
      <c r="C71" s="142" t="s">
        <v>100</v>
      </c>
      <c r="D71" s="141">
        <v>1</v>
      </c>
      <c r="F71" s="156">
        <f>D71*E71</f>
        <v>0</v>
      </c>
    </row>
    <row r="72" spans="1:21" ht="13.7" customHeight="1" x14ac:dyDescent="0.2">
      <c r="A72" s="186"/>
      <c r="B72" s="169"/>
    </row>
    <row r="73" spans="1:21" ht="38.25" x14ac:dyDescent="0.2">
      <c r="A73" s="149" t="s">
        <v>138</v>
      </c>
      <c r="B73" s="145" t="s">
        <v>137</v>
      </c>
      <c r="D73" s="157" t="s">
        <v>95</v>
      </c>
      <c r="E73" s="140">
        <v>2</v>
      </c>
      <c r="F73" s="140">
        <f>SUM(F10:F72)*E73/100</f>
        <v>0</v>
      </c>
    </row>
    <row r="74" spans="1:21" x14ac:dyDescent="0.2">
      <c r="B74" s="145"/>
    </row>
    <row r="75" spans="1:21" x14ac:dyDescent="0.2">
      <c r="A75" s="149" t="s">
        <v>136</v>
      </c>
      <c r="B75" s="173" t="s">
        <v>135</v>
      </c>
      <c r="C75" s="166" t="s">
        <v>35</v>
      </c>
      <c r="D75" s="153" t="s">
        <v>95</v>
      </c>
      <c r="E75" s="170">
        <v>3</v>
      </c>
      <c r="F75" s="170">
        <f>SUM(F16:F72)*E75/100</f>
        <v>0</v>
      </c>
    </row>
    <row r="76" spans="1:21" ht="14.25" x14ac:dyDescent="0.2">
      <c r="B76" t="s">
        <v>4</v>
      </c>
      <c r="C76" s="146" t="s">
        <v>94</v>
      </c>
      <c r="E76" s="161"/>
      <c r="F76" s="140">
        <f>SUM(F10:F75)</f>
        <v>0</v>
      </c>
    </row>
    <row r="77" spans="1:21" s="160" customFormat="1" ht="14.25" x14ac:dyDescent="0.2">
      <c r="A77" s="185"/>
      <c r="B77" s="184"/>
      <c r="C77" s="163"/>
      <c r="D77" s="162"/>
      <c r="E77" s="161"/>
      <c r="F77" s="161"/>
    </row>
    <row r="78" spans="1:21" ht="15" x14ac:dyDescent="0.2">
      <c r="A78" s="165" t="s">
        <v>134</v>
      </c>
      <c r="B78" s="164" t="s">
        <v>133</v>
      </c>
      <c r="C78" s="158"/>
      <c r="D78" s="157"/>
      <c r="E78" s="156"/>
      <c r="F78" s="156"/>
    </row>
    <row r="79" spans="1:21" x14ac:dyDescent="0.2">
      <c r="A79" s="155"/>
      <c r="B79" s="159"/>
      <c r="C79" s="158"/>
      <c r="D79" s="157"/>
      <c r="E79" s="156"/>
      <c r="F79" s="156"/>
    </row>
    <row r="80" spans="1:21" x14ac:dyDescent="0.2">
      <c r="A80" s="155"/>
      <c r="B80" s="159" t="s">
        <v>132</v>
      </c>
      <c r="C80" s="158"/>
      <c r="D80" s="157"/>
    </row>
    <row r="81" spans="1:6" x14ac:dyDescent="0.2">
      <c r="A81" s="155"/>
      <c r="B81" s="159"/>
      <c r="C81" s="158"/>
      <c r="D81" s="157"/>
    </row>
    <row r="82" spans="1:6" ht="68.25" customHeight="1" x14ac:dyDescent="0.2">
      <c r="B82" s="159" t="s">
        <v>131</v>
      </c>
    </row>
    <row r="84" spans="1:6" x14ac:dyDescent="0.2">
      <c r="A84" s="183" t="s">
        <v>130</v>
      </c>
      <c r="B84" s="182" t="s">
        <v>129</v>
      </c>
      <c r="C84" s="181" t="s">
        <v>128</v>
      </c>
      <c r="D84" s="180" t="s">
        <v>100</v>
      </c>
      <c r="E84" s="179" t="s">
        <v>127</v>
      </c>
      <c r="F84" s="178" t="s">
        <v>126</v>
      </c>
    </row>
    <row r="86" spans="1:6" ht="25.5" x14ac:dyDescent="0.2">
      <c r="A86" s="177">
        <v>1</v>
      </c>
      <c r="B86" s="144" t="s">
        <v>125</v>
      </c>
      <c r="C86" s="175" t="s">
        <v>0</v>
      </c>
      <c r="D86" s="157">
        <v>180</v>
      </c>
      <c r="F86" s="156">
        <f>D86*E86</f>
        <v>0</v>
      </c>
    </row>
    <row r="87" spans="1:6" s="160" customFormat="1" ht="14.25" x14ac:dyDescent="0.2">
      <c r="A87" s="149" t="s">
        <v>35</v>
      </c>
      <c r="B87"/>
      <c r="C87" s="175"/>
      <c r="D87" s="157"/>
      <c r="E87" s="140"/>
      <c r="F87" s="140"/>
    </row>
    <row r="88" spans="1:6" ht="25.5" x14ac:dyDescent="0.2">
      <c r="A88" s="149" t="s">
        <v>124</v>
      </c>
      <c r="B88" s="174" t="s">
        <v>123</v>
      </c>
      <c r="D88" s="157"/>
    </row>
    <row r="89" spans="1:6" s="160" customFormat="1" ht="14.25" x14ac:dyDescent="0.2">
      <c r="A89" s="143"/>
      <c r="B89" s="176" t="s">
        <v>122</v>
      </c>
      <c r="C89" s="175" t="s">
        <v>94</v>
      </c>
      <c r="D89" s="141">
        <v>1</v>
      </c>
      <c r="E89" s="140"/>
      <c r="F89" s="156">
        <f>D89*E89</f>
        <v>0</v>
      </c>
    </row>
    <row r="90" spans="1:6" x14ac:dyDescent="0.2">
      <c r="A90" s="149" t="s">
        <v>35</v>
      </c>
      <c r="C90" s="175"/>
      <c r="D90" s="157"/>
    </row>
    <row r="91" spans="1:6" ht="162.75" customHeight="1" x14ac:dyDescent="0.2">
      <c r="A91" s="143">
        <v>3</v>
      </c>
      <c r="B91" s="144" t="s">
        <v>210</v>
      </c>
    </row>
    <row r="92" spans="1:6" x14ac:dyDescent="0.2">
      <c r="B92" t="s">
        <v>103</v>
      </c>
      <c r="C92" s="142" t="s">
        <v>0</v>
      </c>
      <c r="D92" s="141">
        <v>175</v>
      </c>
      <c r="F92" s="156">
        <f>D92*E92</f>
        <v>0</v>
      </c>
    </row>
    <row r="93" spans="1:6" x14ac:dyDescent="0.2">
      <c r="F93" s="156"/>
    </row>
    <row r="94" spans="1:6" ht="25.5" x14ac:dyDescent="0.2">
      <c r="A94" s="149" t="s">
        <v>121</v>
      </c>
      <c r="B94" s="144" t="s">
        <v>120</v>
      </c>
    </row>
    <row r="95" spans="1:6" x14ac:dyDescent="0.2">
      <c r="B95" s="130" t="s">
        <v>119</v>
      </c>
      <c r="C95" s="142" t="s">
        <v>0</v>
      </c>
      <c r="D95" s="141">
        <v>505</v>
      </c>
      <c r="F95" s="156">
        <f>D95*E95</f>
        <v>0</v>
      </c>
    </row>
    <row r="96" spans="1:6" x14ac:dyDescent="0.2">
      <c r="B96" s="130" t="s">
        <v>118</v>
      </c>
      <c r="C96" s="146" t="s">
        <v>0</v>
      </c>
      <c r="D96" s="141">
        <v>100</v>
      </c>
      <c r="F96" s="156">
        <f>D96*E96</f>
        <v>0</v>
      </c>
    </row>
    <row r="97" spans="1:6" x14ac:dyDescent="0.2">
      <c r="B97" s="130" t="s">
        <v>117</v>
      </c>
      <c r="C97" s="146" t="s">
        <v>0</v>
      </c>
      <c r="D97" s="141">
        <v>140</v>
      </c>
      <c r="F97" s="156">
        <f>D97*E97</f>
        <v>0</v>
      </c>
    </row>
    <row r="98" spans="1:6" x14ac:dyDescent="0.2">
      <c r="A98" s="149" t="s">
        <v>35</v>
      </c>
    </row>
    <row r="99" spans="1:6" ht="84.75" customHeight="1" x14ac:dyDescent="0.2">
      <c r="A99" s="149" t="s">
        <v>116</v>
      </c>
      <c r="B99" s="144" t="s">
        <v>211</v>
      </c>
    </row>
    <row r="100" spans="1:6" ht="142.5" customHeight="1" x14ac:dyDescent="0.2">
      <c r="B100" s="169" t="s">
        <v>115</v>
      </c>
    </row>
    <row r="101" spans="1:6" x14ac:dyDescent="0.2">
      <c r="B101" s="169"/>
      <c r="D101" s="157" t="s">
        <v>35</v>
      </c>
    </row>
    <row r="102" spans="1:6" x14ac:dyDescent="0.2">
      <c r="B102" t="s">
        <v>103</v>
      </c>
      <c r="C102" s="142" t="s">
        <v>100</v>
      </c>
      <c r="D102" s="141">
        <v>6</v>
      </c>
      <c r="F102" s="156">
        <f>D102*E102</f>
        <v>0</v>
      </c>
    </row>
    <row r="103" spans="1:6" x14ac:dyDescent="0.2">
      <c r="F103" s="156"/>
    </row>
    <row r="104" spans="1:6" ht="25.5" x14ac:dyDescent="0.2">
      <c r="A104" s="149" t="s">
        <v>114</v>
      </c>
      <c r="B104" s="139" t="s">
        <v>111</v>
      </c>
      <c r="F104" s="156"/>
    </row>
    <row r="105" spans="1:6" ht="89.25" x14ac:dyDescent="0.2">
      <c r="B105" s="144" t="s">
        <v>113</v>
      </c>
      <c r="F105" s="156"/>
    </row>
    <row r="106" spans="1:6" x14ac:dyDescent="0.2">
      <c r="B106" s="130" t="s">
        <v>112</v>
      </c>
      <c r="C106" s="142" t="s">
        <v>100</v>
      </c>
      <c r="D106" s="141">
        <v>5</v>
      </c>
      <c r="F106" s="156">
        <f>D106*E106</f>
        <v>0</v>
      </c>
    </row>
    <row r="107" spans="1:6" x14ac:dyDescent="0.2">
      <c r="B107" s="130"/>
      <c r="F107" s="156"/>
    </row>
    <row r="108" spans="1:6" ht="25.5" x14ac:dyDescent="0.2">
      <c r="A108" s="149" t="s">
        <v>102</v>
      </c>
      <c r="B108" s="139" t="s">
        <v>111</v>
      </c>
      <c r="F108" s="156"/>
    </row>
    <row r="109" spans="1:6" ht="89.25" x14ac:dyDescent="0.2">
      <c r="B109" s="144" t="s">
        <v>110</v>
      </c>
      <c r="F109" s="156"/>
    </row>
    <row r="110" spans="1:6" x14ac:dyDescent="0.2">
      <c r="B110" s="130" t="s">
        <v>109</v>
      </c>
      <c r="C110" s="142" t="s">
        <v>100</v>
      </c>
      <c r="D110" s="141">
        <v>1</v>
      </c>
      <c r="F110" s="156">
        <f>D110*E110</f>
        <v>0</v>
      </c>
    </row>
    <row r="111" spans="1:6" x14ac:dyDescent="0.2">
      <c r="B111" s="130"/>
      <c r="F111" s="156"/>
    </row>
    <row r="112" spans="1:6" ht="140.25" x14ac:dyDescent="0.2">
      <c r="A112" s="143" t="s">
        <v>108</v>
      </c>
      <c r="B112" s="174" t="s">
        <v>208</v>
      </c>
      <c r="F112" s="156"/>
    </row>
    <row r="113" spans="1:6" x14ac:dyDescent="0.2">
      <c r="B113" s="130" t="s">
        <v>107</v>
      </c>
      <c r="F113" s="156"/>
    </row>
    <row r="114" spans="1:6" x14ac:dyDescent="0.2">
      <c r="B114" s="130" t="s">
        <v>106</v>
      </c>
      <c r="F114" s="156"/>
    </row>
    <row r="115" spans="1:6" ht="12.95" customHeight="1" x14ac:dyDescent="0.2">
      <c r="B115" s="130" t="s">
        <v>103</v>
      </c>
      <c r="C115" s="142" t="s">
        <v>100</v>
      </c>
      <c r="D115" s="141">
        <v>1</v>
      </c>
      <c r="F115" s="156">
        <f>D115*E115</f>
        <v>0</v>
      </c>
    </row>
    <row r="116" spans="1:6" ht="12.95" customHeight="1" x14ac:dyDescent="0.2">
      <c r="B116" s="130"/>
      <c r="F116" s="156"/>
    </row>
    <row r="117" spans="1:6" ht="41.1" customHeight="1" x14ac:dyDescent="0.2">
      <c r="A117" s="143" t="s">
        <v>105</v>
      </c>
      <c r="B117" s="144" t="s">
        <v>104</v>
      </c>
      <c r="F117" s="156"/>
    </row>
    <row r="118" spans="1:6" ht="12.95" customHeight="1" x14ac:dyDescent="0.2">
      <c r="B118" s="130" t="s">
        <v>103</v>
      </c>
      <c r="C118" s="142" t="s">
        <v>100</v>
      </c>
      <c r="D118" s="141">
        <v>1</v>
      </c>
      <c r="F118" s="156">
        <f>D118*E118</f>
        <v>0</v>
      </c>
    </row>
    <row r="119" spans="1:6" ht="12.95" customHeight="1" x14ac:dyDescent="0.2">
      <c r="B119" s="130"/>
      <c r="F119" s="156"/>
    </row>
    <row r="120" spans="1:6" ht="38.25" x14ac:dyDescent="0.2">
      <c r="A120" s="149" t="s">
        <v>102</v>
      </c>
      <c r="B120" s="173" t="s">
        <v>101</v>
      </c>
      <c r="C120" s="172" t="s">
        <v>100</v>
      </c>
      <c r="D120" s="171">
        <v>1</v>
      </c>
      <c r="E120" s="170"/>
      <c r="F120" s="152">
        <f>D120*E120</f>
        <v>0</v>
      </c>
    </row>
    <row r="122" spans="1:6" x14ac:dyDescent="0.2">
      <c r="B122" s="169" t="s">
        <v>4</v>
      </c>
      <c r="C122" s="142" t="s">
        <v>94</v>
      </c>
      <c r="F122" s="140">
        <f>SUM(F86:F120)</f>
        <v>0</v>
      </c>
    </row>
    <row r="125" spans="1:6" ht="18" x14ac:dyDescent="0.25">
      <c r="B125" s="168" t="s">
        <v>99</v>
      </c>
    </row>
    <row r="127" spans="1:6" x14ac:dyDescent="0.2">
      <c r="B127" s="130" t="s">
        <v>98</v>
      </c>
      <c r="F127" s="140">
        <f>F76</f>
        <v>0</v>
      </c>
    </row>
    <row r="128" spans="1:6" x14ac:dyDescent="0.2">
      <c r="B128" s="167" t="s">
        <v>97</v>
      </c>
      <c r="C128" s="166"/>
      <c r="D128" s="153"/>
      <c r="E128" s="152"/>
      <c r="F128" s="152">
        <f>F122</f>
        <v>0</v>
      </c>
    </row>
    <row r="129" spans="1:6" s="160" customFormat="1" ht="15" x14ac:dyDescent="0.2">
      <c r="A129" s="165"/>
      <c r="B129" s="164"/>
      <c r="C129" s="163"/>
      <c r="D129" s="162"/>
      <c r="E129" s="161"/>
      <c r="F129" s="161"/>
    </row>
    <row r="130" spans="1:6" s="130" customFormat="1" x14ac:dyDescent="0.2">
      <c r="A130" s="155"/>
      <c r="B130" s="215" t="s">
        <v>96</v>
      </c>
      <c r="C130" s="154"/>
      <c r="D130" s="153"/>
      <c r="E130" s="152"/>
      <c r="F130" s="152">
        <f>SUM(F127:F128)</f>
        <v>0</v>
      </c>
    </row>
    <row r="131" spans="1:6" s="130" customFormat="1" x14ac:dyDescent="0.2">
      <c r="A131" s="155"/>
      <c r="B131" s="176"/>
      <c r="C131" s="158"/>
      <c r="D131" s="157"/>
      <c r="E131" s="156"/>
      <c r="F131" s="156"/>
    </row>
    <row r="132" spans="1:6" x14ac:dyDescent="0.2">
      <c r="B132" s="216"/>
    </row>
    <row r="133" spans="1:6" s="20" customFormat="1" ht="15.75" x14ac:dyDescent="0.25">
      <c r="A133" s="151"/>
      <c r="B133" s="217"/>
      <c r="C133" s="218"/>
      <c r="D133" s="219"/>
      <c r="E133" s="220"/>
      <c r="F133" s="221"/>
    </row>
    <row r="134" spans="1:6" x14ac:dyDescent="0.2">
      <c r="B134" s="150"/>
    </row>
    <row r="135" spans="1:6" x14ac:dyDescent="0.2">
      <c r="B135" s="150"/>
    </row>
    <row r="136" spans="1:6" x14ac:dyDescent="0.2">
      <c r="B136" s="150"/>
    </row>
    <row r="137" spans="1:6" x14ac:dyDescent="0.2">
      <c r="B137" s="150"/>
    </row>
    <row r="138" spans="1:6" x14ac:dyDescent="0.2">
      <c r="B138" s="150"/>
    </row>
    <row r="139" spans="1:6" x14ac:dyDescent="0.2">
      <c r="B139" s="150"/>
    </row>
    <row r="140" spans="1:6" x14ac:dyDescent="0.2">
      <c r="B140" s="150"/>
    </row>
    <row r="141" spans="1:6" x14ac:dyDescent="0.2">
      <c r="B141" s="150"/>
    </row>
    <row r="142" spans="1:6" x14ac:dyDescent="0.2">
      <c r="B142" s="150"/>
    </row>
    <row r="143" spans="1:6" x14ac:dyDescent="0.2">
      <c r="B143" s="150"/>
    </row>
    <row r="145" spans="1:3" x14ac:dyDescent="0.2">
      <c r="B145" s="144"/>
    </row>
    <row r="146" spans="1:3" x14ac:dyDescent="0.2">
      <c r="B146" s="144"/>
      <c r="C146" s="146"/>
    </row>
    <row r="148" spans="1:3" x14ac:dyDescent="0.2">
      <c r="A148" s="149"/>
      <c r="B148" s="144"/>
    </row>
    <row r="149" spans="1:3" x14ac:dyDescent="0.2">
      <c r="B149" s="144"/>
      <c r="C149" s="146"/>
    </row>
    <row r="150" spans="1:3" x14ac:dyDescent="0.2">
      <c r="B150" s="144"/>
      <c r="C150" s="146"/>
    </row>
    <row r="152" spans="1:3" x14ac:dyDescent="0.2">
      <c r="B152" s="144"/>
    </row>
    <row r="153" spans="1:3" x14ac:dyDescent="0.2">
      <c r="B153" s="144"/>
      <c r="C153" s="146"/>
    </row>
    <row r="155" spans="1:3" x14ac:dyDescent="0.2">
      <c r="B155" s="144"/>
      <c r="C155" s="146"/>
    </row>
    <row r="157" spans="1:3" x14ac:dyDescent="0.2">
      <c r="B157" s="148"/>
    </row>
    <row r="158" spans="1:3" x14ac:dyDescent="0.2">
      <c r="B158" s="130"/>
      <c r="C158" s="146"/>
    </row>
    <row r="159" spans="1:3" x14ac:dyDescent="0.2">
      <c r="B159" s="130"/>
      <c r="C159" s="146"/>
    </row>
    <row r="160" spans="1:3" x14ac:dyDescent="0.2">
      <c r="B160" s="130"/>
      <c r="C160" s="146"/>
    </row>
    <row r="161" spans="2:3" x14ac:dyDescent="0.2">
      <c r="B161" s="130"/>
      <c r="C161" s="146"/>
    </row>
    <row r="163" spans="2:3" x14ac:dyDescent="0.2">
      <c r="B163" s="148"/>
    </row>
    <row r="164" spans="2:3" x14ac:dyDescent="0.2">
      <c r="B164" s="148"/>
      <c r="C164" s="146"/>
    </row>
    <row r="166" spans="2:3" x14ac:dyDescent="0.2">
      <c r="B166" s="148"/>
    </row>
    <row r="167" spans="2:3" x14ac:dyDescent="0.2">
      <c r="B167" s="148"/>
      <c r="C167" s="146"/>
    </row>
    <row r="169" spans="2:3" x14ac:dyDescent="0.2">
      <c r="B169" s="147"/>
    </row>
    <row r="170" spans="2:3" x14ac:dyDescent="0.2">
      <c r="B170" s="130"/>
    </row>
    <row r="172" spans="2:3" x14ac:dyDescent="0.2">
      <c r="B172" s="144"/>
      <c r="C172" s="146"/>
    </row>
    <row r="173" spans="2:3" x14ac:dyDescent="0.2">
      <c r="B173" s="130"/>
    </row>
    <row r="175" spans="2:3" x14ac:dyDescent="0.2">
      <c r="B175" s="145"/>
    </row>
    <row r="176" spans="2:3" x14ac:dyDescent="0.2">
      <c r="B176" s="144"/>
    </row>
  </sheetData>
  <mergeCells count="1">
    <mergeCell ref="B1:E1"/>
  </mergeCells>
  <pageMargins left="0.59055118110236227" right="0.75" top="0.78740157480314965" bottom="0.67" header="0.27" footer="0"/>
  <pageSetup paperSize="9" orientation="portrait" r:id="rId1"/>
  <headerFooter alignWithMargins="0">
    <oddHeader xml:space="preserve">&amp;C&amp;F
</oddHeader>
    <oddFooter>&amp;L&amp;8&amp;D&amp;R&amp;11&amp;P/&amp;N</oddFooter>
  </headerFooter>
  <rowBreaks count="2" manualBreakCount="2">
    <brk id="76"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7</vt:i4>
      </vt:variant>
    </vt:vector>
  </HeadingPairs>
  <TitlesOfParts>
    <vt:vector size="15" baseType="lpstr">
      <vt:lpstr>REKAP.</vt:lpstr>
      <vt:lpstr>I PREDDELA</vt:lpstr>
      <vt:lpstr>II ZEM.DELA</vt:lpstr>
      <vt:lpstr>III VOZ.KON.</vt:lpstr>
      <vt:lpstr>IV. ODVODNJAVANJE</vt:lpstr>
      <vt:lpstr>V. OPREMA</vt:lpstr>
      <vt:lpstr>VI TUJE STORITVE</vt:lpstr>
      <vt:lpstr>VII ELEKTROMONTAŽNA DELA</vt:lpstr>
      <vt:lpstr>'I PREDDELA'!Področje_tiskanja</vt:lpstr>
      <vt:lpstr>'II ZEM.DELA'!Področje_tiskanja</vt:lpstr>
      <vt:lpstr>'III VOZ.KON.'!Področje_tiskanja</vt:lpstr>
      <vt:lpstr>'IV. ODVODNJAVANJE'!Področje_tiskanja</vt:lpstr>
      <vt:lpstr>REKAP.!Področje_tiskanja</vt:lpstr>
      <vt:lpstr>'V. OPREMA'!Področje_tiskanja</vt:lpstr>
      <vt:lpstr>'VI TUJE STORITVE'!Področje_tiskanja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Luka RR8</dc:title>
  <dc:subject>ZU PREDRA:UN</dc:subject>
  <dc:creator>OSIVNIK MLADEN</dc:creator>
  <cp:lastModifiedBy>Matekovič Andrej</cp:lastModifiedBy>
  <cp:lastPrinted>2025-06-05T10:54:58Z</cp:lastPrinted>
  <dcterms:created xsi:type="dcterms:W3CDTF">1999-06-12T11:12:08Z</dcterms:created>
  <dcterms:modified xsi:type="dcterms:W3CDTF">2025-06-11T12:57:44Z</dcterms:modified>
</cp:coreProperties>
</file>