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lukakoper-my.sharepoint.com/personal/omanovics_luka-kp_si/Documents/Desktop/NOVI   EEE/A-PROJEKTIV TEKU/Sanacija steklene zunanje stene v objektu CG/"/>
    </mc:Choice>
  </mc:AlternateContent>
  <xr:revisionPtr revIDLastSave="53" documentId="13_ncr:1_{9FA71275-2C6D-45FD-AADB-A2F8E97585E5}" xr6:coauthVersionLast="47" xr6:coauthVersionMax="47" xr10:uidLastSave="{4948BE44-E3B8-4D7A-B109-FDE175ED2F34}"/>
  <bookViews>
    <workbookView xWindow="-108" yWindow="-108" windowWidth="30936" windowHeight="16776" tabRatio="991" activeTab="1" xr2:uid="{00000000-000D-0000-FFFF-FFFF00000000}"/>
  </bookViews>
  <sheets>
    <sheet name="Rekapitulacija" sheetId="1" r:id="rId1"/>
    <sheet name="vze " sheetId="23" r:id="rId2"/>
  </sheets>
  <externalReferences>
    <externalReference r:id="rId3"/>
    <externalReference r:id="rId4"/>
    <externalReference r:id="rId5"/>
  </externalReferences>
  <definedNames>
    <definedName name="_dol2">#REF!</definedName>
    <definedName name="_hx2">#REF!</definedName>
    <definedName name="A">#REF!</definedName>
    <definedName name="CEVICU">#REF!</definedName>
    <definedName name="cevicu2">#REF!</definedName>
    <definedName name="CEVIJE">#REF!</definedName>
    <definedName name="CEVINIRO">#REF!</definedName>
    <definedName name="ceviniro2">#REF!</definedName>
    <definedName name="do">#REF!</definedName>
    <definedName name="DobMont">[1]OSNOVA!$B$38</definedName>
    <definedName name="DOL">#REF!</definedName>
    <definedName name="DOL?">#REF!</definedName>
    <definedName name="DOO">#REF!</definedName>
    <definedName name="ental">#REF!</definedName>
    <definedName name="ENTALPIJA">#REF!</definedName>
    <definedName name="Excel_BuiltIn_Database">[2]Sottocentrale!$A$2:$H$1009</definedName>
    <definedName name="grad_rekap_">#REF!</definedName>
    <definedName name="HX">#REF!</definedName>
    <definedName name="KANALI">#REF!</definedName>
    <definedName name="kanali2">#REF!</definedName>
    <definedName name="KVSV5328A">#REF!</definedName>
    <definedName name="KVSV5329A">#REF!</definedName>
    <definedName name="NAP">#REF!</definedName>
    <definedName name="PODATKI">#REF!</definedName>
    <definedName name="PPENT">#REF!</definedName>
    <definedName name="PPVOL">#REF!</definedName>
    <definedName name="_xlnm.Print_Area" localSheetId="0">Rekapitulacija!$A$1:$D$15</definedName>
    <definedName name="_xlnm.Print_Area" localSheetId="1">'vze '!$A$1:$J$21</definedName>
    <definedName name="Print_Area_MI">#REF!</definedName>
    <definedName name="Print_Area_MI2">#REF!</definedName>
    <definedName name="VISZR">#REF!</definedName>
    <definedName name="xx">'[3]CEHLKL-6-12'!$B$12:$H$997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3" i="23" l="1"/>
  <c r="D9" i="1" s="1"/>
  <c r="D13" i="1" l="1"/>
</calcChain>
</file>

<file path=xl/sharedStrings.xml><?xml version="1.0" encoding="utf-8"?>
<sst xmlns="http://schemas.openxmlformats.org/spreadsheetml/2006/main" count="18" uniqueCount="17">
  <si>
    <t>SKUPNA REKAPITULACIJA</t>
  </si>
  <si>
    <t>A.</t>
  </si>
  <si>
    <t>kom</t>
  </si>
  <si>
    <t xml:space="preserve">SKUPAJ </t>
  </si>
  <si>
    <t>post.</t>
  </si>
  <si>
    <t>opis</t>
  </si>
  <si>
    <t>em</t>
  </si>
  <si>
    <t>kol</t>
  </si>
  <si>
    <t>cena</t>
  </si>
  <si>
    <t>skupaj</t>
  </si>
  <si>
    <t>SKUPAJ - brez DDV:</t>
  </si>
  <si>
    <t>SKUPAJ GARDEROBA</t>
  </si>
  <si>
    <t>ZAMENJAVA STAVBNEGA POHIŠTVA VZE</t>
  </si>
  <si>
    <r>
      <rPr>
        <b/>
        <sz val="10"/>
        <rFont val="Tahoma"/>
        <family val="2"/>
        <charset val="238"/>
      </rPr>
      <t>Dobava in montaža novih PVC</t>
    </r>
    <r>
      <rPr>
        <sz val="10"/>
        <rFont val="Tahoma"/>
        <family val="2"/>
        <charset val="238"/>
      </rPr>
      <t xml:space="preserve"> oken dim. 1,0 m x 2,45 m bele barve s troslojno zasteklitvijo in stopsol zaščito s skupnim Uw 1,1 W/m2k.Okno je po višini razdeljeno na dva dela, spodnji višine 1,1m fiksno zastekljen izdelan z  varnostnim steklom za preprečitev padca z višine. Zgornji del v višine 1,35m omogoča enokrilno in ventus  odpiranje.
</t>
    </r>
    <r>
      <rPr>
        <b/>
        <sz val="10"/>
        <rFont val="Tahoma"/>
        <family val="2"/>
        <charset val="238"/>
      </rPr>
      <t>Zunanja žaluzija</t>
    </r>
    <r>
      <rPr>
        <sz val="10"/>
        <rFont val="Tahoma"/>
        <family val="2"/>
        <charset val="238"/>
      </rPr>
      <t xml:space="preserve"> predokenska izvedba z vidno masko bele barve, ALU lamele d4mm razvite širine 90mm kot naprimer KRATER odpornimi na burjo. Alu stranska vodila,ročni pogon bela barva lamel.
</t>
    </r>
    <r>
      <rPr>
        <b/>
        <sz val="10"/>
        <rFont val="Tahoma"/>
        <family val="2"/>
        <charset val="238"/>
      </rPr>
      <t>Notranja žaluzija</t>
    </r>
    <r>
      <rPr>
        <sz val="10"/>
        <rFont val="Tahoma"/>
        <family val="2"/>
        <charset val="238"/>
      </rPr>
      <t xml:space="preserve"> Alu lamele širine 25mm upravljalna vrvica in palica.
</t>
    </r>
    <r>
      <rPr>
        <b/>
        <sz val="10"/>
        <rFont val="Tahoma"/>
        <family val="2"/>
        <charset val="238"/>
      </rPr>
      <t>V ceno zajeti zaključevanje in končno obdelavo špalet.</t>
    </r>
  </si>
  <si>
    <r>
      <rPr>
        <b/>
        <sz val="10"/>
        <rFont val="Tahoma"/>
        <family val="2"/>
        <charset val="238"/>
      </rPr>
      <t>Pazljiva odstranitev-demontaža ostoječih fasadnih oken</t>
    </r>
    <r>
      <rPr>
        <sz val="10"/>
        <rFont val="Tahoma"/>
        <family val="2"/>
        <charset val="238"/>
      </rPr>
      <t xml:space="preserve"> s notranjimi in zunanjimi senčili dimenzij 1m x 2,45m vse komplet z iznosom in  odvozom na trajno deponijo s plačilom takse.
V ceni upoštevati izmere dimenzij odprtin na terenu.
Dela se izvedejo v 2. etaži objekta.</t>
    </r>
  </si>
  <si>
    <t>OBJEKT:          ZAMENJAVA STAVBNEGA POHIŠTVA VZE</t>
  </si>
  <si>
    <t>INVESTITOR:                         LUKA KOPER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</si>
</sst>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€_-;\-* #,##0.00\ _€_-;_-* \-??\ _€_-;_-@_-"/>
    <numFmt numFmtId="165" formatCode="_-* #,##0.00\ _S_I_T_-;\-* #,##0.00\ _S_I_T_-;_-* \-??\ _S_I_T_-;_-@_-"/>
    <numFmt numFmtId="166" formatCode="\$#,##0\ ;&quot;($&quot;#,##0\)"/>
    <numFmt numFmtId="167" formatCode="m&quot;ont&quot;h\ d&quot;, &quot;yyyy"/>
    <numFmt numFmtId="168" formatCode="_(* #,##0_);_(* \(#,##0\);_(* \-_);_(@_)"/>
    <numFmt numFmtId="169" formatCode="_(* #,##0.00_);_(* \(#,##0.00\);_(* \-??_);_(@_)"/>
    <numFmt numFmtId="170" formatCode="#,#00"/>
    <numFmt numFmtId="171" formatCode="#,"/>
    <numFmt numFmtId="172" formatCode="0\ %"/>
    <numFmt numFmtId="173" formatCode="&quot;L. &quot;#,##0;[Red]&quot;-L. &quot;#,##0"/>
    <numFmt numFmtId="174" formatCode="_-* #,##0.00&quot; SIT&quot;_-;\-* #,##0.00&quot; SIT&quot;_-;_-* \-??&quot; SIT&quot;_-;_-@_-"/>
    <numFmt numFmtId="175" formatCode="_(\$* #,##0_);_(\$* \(#,##0\);_(\$* \-_);_(@_)"/>
    <numFmt numFmtId="176" formatCode="_(\$* #,##0.00_);_(\$* \(#,##0.00\);_(\$* \-??_);_(@_)"/>
    <numFmt numFmtId="177" formatCode="_-* #,##0.00\ &quot;SIT&quot;_-;\-* #,##0.00\ &quot;SIT&quot;_-;_-* &quot;-&quot;??\ &quot;SIT&quot;_-;_-@_-"/>
    <numFmt numFmtId="178" formatCode="#,##0.00\ &quot;€&quot;"/>
  </numFmts>
  <fonts count="34" x14ac:knownFonts="1">
    <font>
      <sz val="10"/>
      <name val="Arial"/>
      <family val="2"/>
      <charset val="238"/>
    </font>
    <font>
      <sz val="11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"/>
      <color indexed="8"/>
      <name val="Courier New"/>
      <family val="1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8"/>
      <color indexed="24"/>
      <name val="Arial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24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"/>
      <color indexed="8"/>
      <name val="Courier New"/>
      <family val="1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Courier New"/>
      <family val="1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27" fillId="0" borderId="0" applyFill="0" applyBorder="0" applyAlignment="0" applyProtection="0"/>
    <xf numFmtId="165" fontId="27" fillId="0" borderId="0" applyFill="0" applyBorder="0" applyAlignment="0" applyProtection="0"/>
    <xf numFmtId="3" fontId="27" fillId="0" borderId="0" applyFill="0" applyBorder="0" applyAlignment="0" applyProtection="0"/>
    <xf numFmtId="166" fontId="27" fillId="0" borderId="0" applyFill="0" applyBorder="0" applyAlignment="0" applyProtection="0"/>
    <xf numFmtId="167" fontId="8" fillId="0" borderId="0">
      <protection locked="0"/>
    </xf>
    <xf numFmtId="168" fontId="27" fillId="0" borderId="0" applyFill="0" applyBorder="0" applyAlignment="0" applyProtection="0"/>
    <xf numFmtId="169" fontId="27" fillId="0" borderId="0" applyFill="0" applyBorder="0" applyAlignment="0" applyProtection="0"/>
    <xf numFmtId="0" fontId="9" fillId="0" borderId="0" applyNumberFormat="0" applyFill="0" applyBorder="0" applyAlignment="0" applyProtection="0"/>
    <xf numFmtId="170" fontId="8" fillId="0" borderId="0">
      <protection locked="0"/>
    </xf>
    <xf numFmtId="0" fontId="10" fillId="0" borderId="0" applyNumberFormat="0"/>
    <xf numFmtId="0" fontId="27" fillId="0" borderId="0" applyNumberFormat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0" fontId="18" fillId="7" borderId="1" applyNumberFormat="0" applyAlignment="0" applyProtection="0"/>
    <xf numFmtId="0" fontId="19" fillId="0" borderId="7" applyNumberFormat="0" applyFill="0" applyAlignment="0" applyProtection="0"/>
    <xf numFmtId="0" fontId="10" fillId="0" borderId="0"/>
    <xf numFmtId="0" fontId="3" fillId="0" borderId="0"/>
    <xf numFmtId="0" fontId="27" fillId="0" borderId="0"/>
    <xf numFmtId="0" fontId="2" fillId="0" borderId="0"/>
    <xf numFmtId="0" fontId="20" fillId="22" borderId="0" applyNumberFormat="0" applyBorder="0" applyAlignment="0" applyProtection="0"/>
    <xf numFmtId="0" fontId="27" fillId="0" borderId="0"/>
    <xf numFmtId="0" fontId="27" fillId="0" borderId="0"/>
    <xf numFmtId="0" fontId="10" fillId="0" borderId="0"/>
    <xf numFmtId="0" fontId="27" fillId="0" borderId="0"/>
    <xf numFmtId="0" fontId="21" fillId="0" borderId="0"/>
    <xf numFmtId="0" fontId="27" fillId="23" borderId="8" applyNumberFormat="0" applyAlignment="0" applyProtection="0"/>
    <xf numFmtId="0" fontId="22" fillId="20" borderId="6" applyNumberFormat="0" applyAlignment="0" applyProtection="0"/>
    <xf numFmtId="172" fontId="27" fillId="0" borderId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173" fontId="27" fillId="0" borderId="0" applyFill="0" applyBorder="0" applyAlignment="0" applyProtection="0"/>
    <xf numFmtId="174" fontId="27" fillId="0" borderId="0" applyFill="0" applyBorder="0" applyAlignment="0" applyProtection="0"/>
    <xf numFmtId="177" fontId="2" fillId="0" borderId="0" applyFont="0" applyFill="0" applyBorder="0" applyAlignment="0" applyProtection="0"/>
    <xf numFmtId="165" fontId="27" fillId="0" borderId="0" applyFill="0" applyBorder="0" applyAlignment="0" applyProtection="0"/>
    <xf numFmtId="175" fontId="27" fillId="0" borderId="0" applyFill="0" applyBorder="0" applyAlignment="0" applyProtection="0"/>
    <xf numFmtId="176" fontId="27" fillId="0" borderId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30" fillId="0" borderId="0"/>
    <xf numFmtId="0" fontId="31" fillId="0" borderId="0"/>
    <xf numFmtId="9" fontId="30" fillId="0" borderId="0" applyFont="0" applyFill="0" applyBorder="0" applyAlignment="0" applyProtection="0"/>
    <xf numFmtId="0" fontId="30" fillId="0" borderId="0"/>
    <xf numFmtId="9" fontId="2" fillId="0" borderId="0" applyFont="0" applyFill="0" applyBorder="0" applyAlignment="0" applyProtection="0"/>
    <xf numFmtId="0" fontId="32" fillId="0" borderId="0"/>
    <xf numFmtId="0" fontId="1" fillId="0" borderId="0"/>
    <xf numFmtId="0" fontId="10" fillId="0" borderId="0"/>
    <xf numFmtId="0" fontId="33" fillId="0" borderId="0"/>
  </cellStyleXfs>
  <cellXfs count="42">
    <xf numFmtId="0" fontId="0" fillId="0" borderId="0" xfId="0"/>
    <xf numFmtId="0" fontId="28" fillId="0" borderId="0" xfId="0" applyFont="1"/>
    <xf numFmtId="0" fontId="28" fillId="0" borderId="0" xfId="0" applyFont="1" applyAlignment="1">
      <alignment wrapText="1"/>
    </xf>
    <xf numFmtId="4" fontId="29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 wrapText="1"/>
    </xf>
    <xf numFmtId="4" fontId="29" fillId="0" borderId="13" xfId="0" applyNumberFormat="1" applyFont="1" applyBorder="1" applyAlignment="1">
      <alignment horizontal="right" wrapText="1"/>
    </xf>
    <xf numFmtId="4" fontId="28" fillId="0" borderId="0" xfId="0" applyNumberFormat="1" applyFont="1"/>
    <xf numFmtId="2" fontId="29" fillId="0" borderId="0" xfId="0" applyNumberFormat="1" applyFont="1"/>
    <xf numFmtId="4" fontId="29" fillId="25" borderId="0" xfId="0" applyNumberFormat="1" applyFont="1" applyFill="1" applyAlignment="1">
      <alignment horizontal="right" wrapText="1"/>
    </xf>
    <xf numFmtId="4" fontId="29" fillId="24" borderId="14" xfId="0" applyNumberFormat="1" applyFont="1" applyFill="1" applyBorder="1" applyAlignment="1">
      <alignment horizontal="right" wrapText="1"/>
    </xf>
    <xf numFmtId="178" fontId="28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>
      <alignment wrapText="1"/>
    </xf>
    <xf numFmtId="0" fontId="29" fillId="0" borderId="0" xfId="0" applyFont="1"/>
    <xf numFmtId="0" fontId="0" fillId="0" borderId="0" xfId="0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>
      <alignment vertical="top"/>
    </xf>
    <xf numFmtId="0" fontId="28" fillId="0" borderId="0" xfId="0" applyFont="1" applyProtection="1"/>
    <xf numFmtId="178" fontId="28" fillId="0" borderId="0" xfId="0" applyNumberFormat="1" applyFont="1" applyAlignment="1" applyProtection="1">
      <alignment horizontal="right"/>
    </xf>
    <xf numFmtId="0" fontId="28" fillId="0" borderId="0" xfId="0" applyFont="1" applyAlignment="1" applyProtection="1">
      <alignment horizontal="right"/>
    </xf>
    <xf numFmtId="0" fontId="28" fillId="0" borderId="0" xfId="0" applyFont="1" applyAlignment="1" applyProtection="1">
      <alignment vertical="top" wrapText="1"/>
    </xf>
    <xf numFmtId="0" fontId="28" fillId="0" borderId="0" xfId="0" applyFont="1" applyAlignment="1" applyProtection="1">
      <alignment wrapText="1"/>
    </xf>
    <xf numFmtId="0" fontId="28" fillId="0" borderId="10" xfId="0" applyFont="1" applyBorder="1" applyAlignment="1" applyProtection="1">
      <alignment horizontal="center"/>
    </xf>
    <xf numFmtId="0" fontId="28" fillId="0" borderId="10" xfId="0" applyFont="1" applyBorder="1" applyProtection="1"/>
    <xf numFmtId="4" fontId="28" fillId="0" borderId="10" xfId="0" applyNumberFormat="1" applyFont="1" applyBorder="1" applyProtection="1"/>
    <xf numFmtId="0" fontId="28" fillId="0" borderId="0" xfId="0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28" fillId="0" borderId="0" xfId="0" applyFont="1" applyAlignment="1" applyProtection="1">
      <alignment horizontal="center" wrapText="1"/>
    </xf>
    <xf numFmtId="0" fontId="29" fillId="24" borderId="16" xfId="0" applyFont="1" applyFill="1" applyBorder="1" applyAlignment="1" applyProtection="1">
      <alignment horizontal="right"/>
    </xf>
    <xf numFmtId="0" fontId="29" fillId="24" borderId="15" xfId="0" applyFont="1" applyFill="1" applyBorder="1" applyProtection="1"/>
    <xf numFmtId="0" fontId="29" fillId="24" borderId="15" xfId="0" applyFont="1" applyFill="1" applyBorder="1" applyAlignment="1" applyProtection="1">
      <alignment horizontal="center"/>
    </xf>
    <xf numFmtId="4" fontId="29" fillId="24" borderId="15" xfId="0" applyNumberFormat="1" applyFont="1" applyFill="1" applyBorder="1" applyAlignment="1" applyProtection="1">
      <alignment horizontal="center"/>
    </xf>
    <xf numFmtId="178" fontId="29" fillId="24" borderId="15" xfId="0" applyNumberFormat="1" applyFont="1" applyFill="1" applyBorder="1" applyAlignment="1" applyProtection="1">
      <alignment horizontal="right"/>
    </xf>
    <xf numFmtId="178" fontId="29" fillId="24" borderId="17" xfId="0" applyNumberFormat="1" applyFont="1" applyFill="1" applyBorder="1" applyAlignment="1" applyProtection="1">
      <alignment horizontal="right"/>
    </xf>
    <xf numFmtId="0" fontId="29" fillId="0" borderId="0" xfId="0" applyFont="1" applyProtection="1"/>
    <xf numFmtId="0" fontId="29" fillId="0" borderId="0" xfId="0" applyFont="1" applyAlignment="1">
      <alignment horizontal="center" wrapText="1"/>
    </xf>
    <xf numFmtId="2" fontId="29" fillId="24" borderId="12" xfId="0" applyNumberFormat="1" applyFont="1" applyFill="1" applyBorder="1"/>
    <xf numFmtId="0" fontId="28" fillId="24" borderId="11" xfId="0" applyFont="1" applyFill="1" applyBorder="1"/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0" fontId="29" fillId="0" borderId="0" xfId="0" applyFont="1"/>
    <xf numFmtId="0" fontId="0" fillId="0" borderId="0" xfId="0"/>
  </cellXfs>
  <cellStyles count="8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 2" xfId="28" xr:uid="{00000000-0005-0000-0000-00001B000000}"/>
    <cellStyle name="Comma 3" xfId="29" xr:uid="{00000000-0005-0000-0000-00001C000000}"/>
    <cellStyle name="Comma0" xfId="30" xr:uid="{00000000-0005-0000-0000-00001D000000}"/>
    <cellStyle name="Currency0" xfId="31" xr:uid="{00000000-0005-0000-0000-00001E000000}"/>
    <cellStyle name="Date" xfId="32" xr:uid="{00000000-0005-0000-0000-00001F000000}"/>
    <cellStyle name="Dezimal [0]_Tabelle1" xfId="33" xr:uid="{00000000-0005-0000-0000-000020000000}"/>
    <cellStyle name="Dezimal_Tabelle1" xfId="34" xr:uid="{00000000-0005-0000-0000-000021000000}"/>
    <cellStyle name="Explanatory Text" xfId="35" xr:uid="{00000000-0005-0000-0000-000022000000}"/>
    <cellStyle name="Fixed" xfId="36" xr:uid="{00000000-0005-0000-0000-000023000000}"/>
    <cellStyle name="general" xfId="37" xr:uid="{00000000-0005-0000-0000-000024000000}"/>
    <cellStyle name="general 2" xfId="38" xr:uid="{00000000-0005-0000-0000-000025000000}"/>
    <cellStyle name="Good" xfId="39" xr:uid="{00000000-0005-0000-0000-000026000000}"/>
    <cellStyle name="Heading 1" xfId="40" xr:uid="{00000000-0005-0000-0000-000027000000}"/>
    <cellStyle name="Heading 1 2" xfId="41" xr:uid="{00000000-0005-0000-0000-000028000000}"/>
    <cellStyle name="Heading 2" xfId="42" xr:uid="{00000000-0005-0000-0000-000029000000}"/>
    <cellStyle name="Heading 2 2" xfId="43" xr:uid="{00000000-0005-0000-0000-00002A000000}"/>
    <cellStyle name="Heading 3" xfId="44" xr:uid="{00000000-0005-0000-0000-00002B000000}"/>
    <cellStyle name="Heading 4" xfId="45" xr:uid="{00000000-0005-0000-0000-00002C000000}"/>
    <cellStyle name="Heading1" xfId="46" xr:uid="{00000000-0005-0000-0000-00002D000000}"/>
    <cellStyle name="Heading2" xfId="47" xr:uid="{00000000-0005-0000-0000-00002E000000}"/>
    <cellStyle name="Input" xfId="48" xr:uid="{00000000-0005-0000-0000-00002F000000}"/>
    <cellStyle name="Linked Cell" xfId="49" xr:uid="{00000000-0005-0000-0000-000030000000}"/>
    <cellStyle name="Navadno 10 3" xfId="82" xr:uid="{50945343-BA5D-46EB-BCCD-1ED18888B1BD}"/>
    <cellStyle name="Navadno 2" xfId="50" xr:uid="{00000000-0005-0000-0000-000032000000}"/>
    <cellStyle name="Navadno 2 2" xfId="51" xr:uid="{00000000-0005-0000-0000-000033000000}"/>
    <cellStyle name="Navadno 2 3" xfId="73" xr:uid="{3AD69332-D1BE-457D-9DC4-6A9497631ADF}"/>
    <cellStyle name="Navadno 2 4" xfId="74" xr:uid="{8FA340B1-179F-49CB-AE66-9F5E11D1F9CB}"/>
    <cellStyle name="Navadno 3" xfId="52" xr:uid="{00000000-0005-0000-0000-000034000000}"/>
    <cellStyle name="Navadno 4" xfId="53" xr:uid="{00000000-0005-0000-0000-000035000000}"/>
    <cellStyle name="Navadno 5" xfId="80" xr:uid="{93847E11-9AE2-4521-9F39-4930F2A546C8}"/>
    <cellStyle name="Navadno 6" xfId="79" xr:uid="{83B32313-01D2-4DF3-8DC5-A988845C6D36}"/>
    <cellStyle name="Neutral" xfId="54" xr:uid="{00000000-0005-0000-0000-000038000000}"/>
    <cellStyle name="Normal" xfId="0" builtinId="0"/>
    <cellStyle name="Normal 2" xfId="55" xr:uid="{00000000-0005-0000-0000-000039000000}"/>
    <cellStyle name="Normal 2 2" xfId="77" xr:uid="{51590DD0-CF38-463D-868C-802EDD2F6487}"/>
    <cellStyle name="Normal 3" xfId="56" xr:uid="{00000000-0005-0000-0000-00003A000000}"/>
    <cellStyle name="Normal 3 2" xfId="57" xr:uid="{00000000-0005-0000-0000-00003B000000}"/>
    <cellStyle name="Normal 3 3" xfId="75" xr:uid="{522FD15A-6FFE-4745-A4D1-CAA2018E4E1A}"/>
    <cellStyle name="Normal 4" xfId="58" xr:uid="{00000000-0005-0000-0000-00003C000000}"/>
    <cellStyle name="Normal 5" xfId="59" xr:uid="{00000000-0005-0000-0000-00003D000000}"/>
    <cellStyle name="Note" xfId="60" xr:uid="{00000000-0005-0000-0000-00003F000000}"/>
    <cellStyle name="Odstotek 2" xfId="76" xr:uid="{D3D09801-F51B-400A-B863-7E9D5F81338D}"/>
    <cellStyle name="Odstotek 2 2" xfId="78" xr:uid="{4602DACF-0CBA-4BCB-BAB9-4DB70384D6B3}"/>
    <cellStyle name="Output" xfId="61" xr:uid="{00000000-0005-0000-0000-000040000000}"/>
    <cellStyle name="Percent 2" xfId="62" xr:uid="{00000000-0005-0000-0000-000041000000}"/>
    <cellStyle name="Slog 1" xfId="81" xr:uid="{CE5E0AC6-5919-46FB-A405-50E39079F39A}"/>
    <cellStyle name="Standard_Tabelle1" xfId="63" xr:uid="{00000000-0005-0000-0000-000042000000}"/>
    <cellStyle name="Title" xfId="64" xr:uid="{00000000-0005-0000-0000-000043000000}"/>
    <cellStyle name="Total" xfId="65" xr:uid="{00000000-0005-0000-0000-000044000000}"/>
    <cellStyle name="Valuta (0)_344COMPU" xfId="66" xr:uid="{00000000-0005-0000-0000-000045000000}"/>
    <cellStyle name="Valuta 2" xfId="67" xr:uid="{00000000-0005-0000-0000-000046000000}"/>
    <cellStyle name="Valuta 3" xfId="68" xr:uid="{00000000-0005-0000-0000-000047000000}"/>
    <cellStyle name="Vejica 2" xfId="69" xr:uid="{00000000-0005-0000-0000-000049000000}"/>
    <cellStyle name="Währung [0]_Tabelle1" xfId="70" xr:uid="{00000000-0005-0000-0000-00004A000000}"/>
    <cellStyle name="Währung_Tabelle1" xfId="71" xr:uid="{00000000-0005-0000-0000-00004B000000}"/>
    <cellStyle name="Warning Text" xfId="72" xr:uid="{00000000-0005-0000-0000-00004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\Projektiva\pims\14%20projekti%20v%20delu\1230-JK-14%20Askerceva\PZI\13028_PZI%20-%20Popis%20-%20strojne%20in&#353;talacije%20-%20AC5%20-%20FAZA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.lukakoper.local\home$\IN-CORSO\J344\ESECUTIV\DOCUM\MEC\COMPUTI\COMPUTI\Cartel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LOS\RAZVOJ\CE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"/>
      <sheetName val="UVOD V PREDRAČUN"/>
      <sheetName val="DEMONTAŽNA DELA"/>
      <sheetName val="VROČEVOD"/>
      <sheetName val="VODOVOD, KANALIZACIJA, HI. OMRE"/>
      <sheetName val="OGREVANJE, HLAJENJE"/>
      <sheetName val="PREZRAČEVANJE"/>
      <sheetName val="REKAPITULACIJA VSEH DEL"/>
      <sheetName val="HPR_SD_stara verzija"/>
    </sheetNames>
    <sheetDataSet>
      <sheetData sheetId="0">
        <row r="38">
          <cell r="B38">
            <v>1.2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ttocent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HLKL-29-34"/>
      <sheetName val="CEHLKL-6-12"/>
      <sheetName val="CEOGKL-80-60"/>
      <sheetName val="CEDGKL-60-40"/>
      <sheetName val="CENAS-3barg"/>
      <sheetName val="CENAS-6barg"/>
      <sheetName val="CEKO-6BARG"/>
      <sheetName val="CEOK-6BARG"/>
      <sheetName val="CEREK"/>
      <sheetName val="CEPAPREG"/>
      <sheetName val="CEVO"/>
      <sheetName val="CEPAPREG (2)"/>
    </sheetNames>
    <sheetDataSet>
      <sheetData sheetId="0" refreshError="1"/>
      <sheetData sheetId="1" refreshError="1">
        <row r="12">
          <cell r="B12" t="str">
            <v>W</v>
          </cell>
          <cell r="C12" t="str">
            <v>m</v>
          </cell>
          <cell r="E12" t="str">
            <v>m/s</v>
          </cell>
          <cell r="F12" t="str">
            <v>m3/h</v>
          </cell>
          <cell r="G12" t="str">
            <v>mm</v>
          </cell>
          <cell r="H12" t="str">
            <v>DN</v>
          </cell>
        </row>
        <row r="13">
          <cell r="B13">
            <v>1337000</v>
          </cell>
          <cell r="C13">
            <v>10</v>
          </cell>
          <cell r="D13">
            <v>18</v>
          </cell>
          <cell r="E13">
            <v>2</v>
          </cell>
          <cell r="F13">
            <v>191.19172215341931</v>
          </cell>
          <cell r="G13">
            <v>183.87528278992957</v>
          </cell>
          <cell r="H13">
            <v>200</v>
          </cell>
        </row>
        <row r="14">
          <cell r="B14">
            <v>1337000</v>
          </cell>
          <cell r="C14" t="str">
            <v>dp =</v>
          </cell>
          <cell r="D14">
            <v>15</v>
          </cell>
          <cell r="E14" t="str">
            <v>kPa</v>
          </cell>
          <cell r="F14">
            <v>191.19172215341931</v>
          </cell>
          <cell r="G14" t="str">
            <v xml:space="preserve"> </v>
          </cell>
          <cell r="H14">
            <v>80</v>
          </cell>
        </row>
        <row r="15">
          <cell r="B15" t="str">
            <v>Regulacijski ventil</v>
          </cell>
          <cell r="E15" t="str">
            <v>V5011R,ML7425A (NC),</v>
          </cell>
          <cell r="G15" t="str">
            <v>DN80, kvs = 100,0 m3/h</v>
          </cell>
        </row>
        <row r="17">
          <cell r="B17">
            <v>2674000</v>
          </cell>
          <cell r="C17">
            <v>10</v>
          </cell>
          <cell r="D17">
            <v>18</v>
          </cell>
          <cell r="E17">
            <v>1.5</v>
          </cell>
          <cell r="F17">
            <v>382.38344430683861</v>
          </cell>
          <cell r="G17">
            <v>300.2670794301925</v>
          </cell>
          <cell r="H17">
            <v>300</v>
          </cell>
        </row>
        <row r="18">
          <cell r="B18">
            <v>2674000</v>
          </cell>
          <cell r="C18" t="str">
            <v>dp =</v>
          </cell>
          <cell r="D18">
            <v>20</v>
          </cell>
          <cell r="E18" t="str">
            <v>kPa</v>
          </cell>
          <cell r="F18">
            <v>382.38344430683861</v>
          </cell>
          <cell r="G18" t="str">
            <v xml:space="preserve"> </v>
          </cell>
          <cell r="H18">
            <v>80</v>
          </cell>
        </row>
        <row r="19">
          <cell r="B19" t="str">
            <v>Regulacijski ventil</v>
          </cell>
          <cell r="E19" t="str">
            <v>V5011R,ML7425A (NC),</v>
          </cell>
          <cell r="G19" t="str">
            <v>DN80, kvs = 100,0 m3/h</v>
          </cell>
        </row>
        <row r="21">
          <cell r="B21">
            <v>368500.00000000006</v>
          </cell>
          <cell r="C21">
            <v>10</v>
          </cell>
          <cell r="D21">
            <v>18</v>
          </cell>
          <cell r="E21">
            <v>1.5</v>
          </cell>
          <cell r="F21">
            <v>52.695699037797326</v>
          </cell>
          <cell r="G21">
            <v>111.46685926052126</v>
          </cell>
          <cell r="H21">
            <v>125</v>
          </cell>
        </row>
        <row r="22">
          <cell r="B22">
            <v>368500.00000000006</v>
          </cell>
          <cell r="C22" t="str">
            <v>dp =</v>
          </cell>
          <cell r="D22">
            <v>20</v>
          </cell>
          <cell r="E22" t="str">
            <v>kPa</v>
          </cell>
          <cell r="F22">
            <v>52.695699037797326</v>
          </cell>
          <cell r="G22" t="str">
            <v xml:space="preserve"> </v>
          </cell>
          <cell r="H22">
            <v>80</v>
          </cell>
        </row>
        <row r="23">
          <cell r="B23" t="str">
            <v>Regulacijski ventil</v>
          </cell>
          <cell r="E23" t="str">
            <v>V5011R,ML7425A (NC),</v>
          </cell>
          <cell r="G23" t="str">
            <v>DN80, kvs = 100,0 m3/h</v>
          </cell>
        </row>
        <row r="26">
          <cell r="B26">
            <v>737000.00000000012</v>
          </cell>
          <cell r="C26">
            <v>10</v>
          </cell>
          <cell r="D26">
            <v>18</v>
          </cell>
          <cell r="E26">
            <v>3</v>
          </cell>
          <cell r="F26">
            <v>105.39139807559465</v>
          </cell>
          <cell r="G26">
            <v>111.46685926052126</v>
          </cell>
          <cell r="H26">
            <v>125</v>
          </cell>
        </row>
        <row r="27">
          <cell r="B27">
            <v>737000.00000000012</v>
          </cell>
          <cell r="C27" t="str">
            <v>dp =</v>
          </cell>
          <cell r="D27">
            <v>20</v>
          </cell>
          <cell r="E27" t="str">
            <v>kPa</v>
          </cell>
          <cell r="F27">
            <v>105.39139807559465</v>
          </cell>
          <cell r="G27" t="str">
            <v xml:space="preserve"> </v>
          </cell>
          <cell r="H27">
            <v>80</v>
          </cell>
        </row>
        <row r="28">
          <cell r="B28" t="str">
            <v>Regulacijski ventil</v>
          </cell>
          <cell r="E28" t="str">
            <v>V5011R,ML7425A (NC),</v>
          </cell>
          <cell r="G28" t="str">
            <v>DN80, kvs = 100,0 m3/h</v>
          </cell>
        </row>
        <row r="994">
          <cell r="B994">
            <v>0</v>
          </cell>
          <cell r="C994" t="str">
            <v>dp =</v>
          </cell>
          <cell r="D994">
            <v>0.1</v>
          </cell>
          <cell r="E994" t="str">
            <v>kPa</v>
          </cell>
          <cell r="F994">
            <v>0</v>
          </cell>
          <cell r="G994" t="str">
            <v xml:space="preserve"> </v>
          </cell>
          <cell r="H994">
            <v>15</v>
          </cell>
        </row>
        <row r="995">
          <cell r="B995" t="str">
            <v>Regulacijski ventil</v>
          </cell>
          <cell r="E995" t="str">
            <v>V5328A DN15, kvs = 0,1 m3/h,</v>
          </cell>
          <cell r="H995" t="str">
            <v>MP 953 A(NO)</v>
          </cell>
        </row>
        <row r="996">
          <cell r="B996">
            <v>1000</v>
          </cell>
          <cell r="C996" t="str">
            <v>dp =</v>
          </cell>
          <cell r="D996">
            <v>0.1</v>
          </cell>
          <cell r="E996" t="str">
            <v>kPa</v>
          </cell>
          <cell r="F996">
            <v>0.14300054012970778</v>
          </cell>
          <cell r="G996" t="str">
            <v xml:space="preserve"> </v>
          </cell>
          <cell r="H996">
            <v>20</v>
          </cell>
        </row>
        <row r="997">
          <cell r="B997" t="str">
            <v>Regulacijski ventil</v>
          </cell>
          <cell r="E997" t="str">
            <v>V5329A DN20, kvs = 6,3 m3/h,</v>
          </cell>
          <cell r="H997" t="str">
            <v>MP 953 A(NO)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view="pageBreakPreview" zoomScale="130" zoomScaleNormal="100" zoomScaleSheetLayoutView="130" workbookViewId="0">
      <selection activeCell="C8" sqref="C8"/>
    </sheetView>
  </sheetViews>
  <sheetFormatPr defaultColWidth="9.109375" defaultRowHeight="13.2" x14ac:dyDescent="0.25"/>
  <cols>
    <col min="1" max="1" width="1.44140625" style="2" customWidth="1"/>
    <col min="2" max="2" width="11.44140625" style="2" customWidth="1"/>
    <col min="3" max="3" width="42.44140625" style="2" customWidth="1"/>
    <col min="4" max="4" width="15.5546875" style="5" customWidth="1"/>
    <col min="5" max="5" width="10.109375" style="1" bestFit="1" customWidth="1"/>
    <col min="6" max="6" width="11.6640625" style="1" customWidth="1"/>
    <col min="7" max="16384" width="9.109375" style="1"/>
  </cols>
  <sheetData>
    <row r="1" spans="1:6" ht="12.75" customHeight="1" x14ac:dyDescent="0.25">
      <c r="A1" s="1"/>
      <c r="B1" s="38" t="s">
        <v>16</v>
      </c>
      <c r="C1" s="39"/>
    </row>
    <row r="2" spans="1:6" ht="12.75" customHeight="1" x14ac:dyDescent="0.25">
      <c r="B2" s="1"/>
      <c r="C2" s="1"/>
      <c r="D2" s="1"/>
    </row>
    <row r="3" spans="1:6" ht="12.75" customHeight="1" x14ac:dyDescent="0.25">
      <c r="B3" s="40" t="s">
        <v>15</v>
      </c>
      <c r="C3" s="41"/>
      <c r="D3" s="14"/>
    </row>
    <row r="4" spans="1:6" x14ac:dyDescent="0.25">
      <c r="C4" s="40"/>
      <c r="D4" s="41"/>
    </row>
    <row r="5" spans="1:6" x14ac:dyDescent="0.25">
      <c r="D5" s="3"/>
    </row>
    <row r="6" spans="1:6" x14ac:dyDescent="0.25">
      <c r="D6" s="3"/>
    </row>
    <row r="7" spans="1:6" s="13" customFormat="1" ht="15.75" customHeight="1" x14ac:dyDescent="0.25">
      <c r="A7" s="12"/>
      <c r="B7" s="35" t="s">
        <v>0</v>
      </c>
      <c r="C7" s="35"/>
      <c r="D7" s="4"/>
    </row>
    <row r="8" spans="1:6" ht="13.8" thickBot="1" x14ac:dyDescent="0.3">
      <c r="B8" s="12"/>
      <c r="C8" s="12"/>
    </row>
    <row r="9" spans="1:6" ht="15" customHeight="1" thickTop="1" thickBot="1" x14ac:dyDescent="0.3">
      <c r="B9" s="12" t="s">
        <v>3</v>
      </c>
      <c r="C9" s="12"/>
      <c r="D9" s="6">
        <f>'vze '!F13</f>
        <v>0</v>
      </c>
      <c r="F9" s="7"/>
    </row>
    <row r="10" spans="1:6" ht="13.8" thickTop="1" x14ac:dyDescent="0.25">
      <c r="B10" s="12"/>
      <c r="C10" s="12"/>
      <c r="D10" s="3"/>
    </row>
    <row r="12" spans="1:6" ht="13.8" thickBot="1" x14ac:dyDescent="0.3">
      <c r="B12" s="8"/>
      <c r="C12" s="12"/>
      <c r="D12" s="9"/>
    </row>
    <row r="13" spans="1:6" ht="14.4" thickTop="1" thickBot="1" x14ac:dyDescent="0.3">
      <c r="B13" s="36" t="s">
        <v>10</v>
      </c>
      <c r="C13" s="37"/>
      <c r="D13" s="10">
        <f>+D9</f>
        <v>0</v>
      </c>
    </row>
    <row r="14" spans="1:6" ht="13.8" thickTop="1" x14ac:dyDescent="0.25">
      <c r="B14" s="8"/>
      <c r="C14" s="12"/>
    </row>
  </sheetData>
  <sheetProtection algorithmName="SHA-512" hashValue="dNk65c4ai3Gg6EBR4WvR6K9u0EURq9n696Cb9Xs7rxFB+7Sz8tnmIc6DbeIQEkmgaQaDhblBb3wUD8XhKtpaDQ==" saltValue="KKqy4ExIpP9GuNrU+g3Sog==" spinCount="100000" sheet="1" objects="1" scenarios="1"/>
  <mergeCells count="5">
    <mergeCell ref="B7:C7"/>
    <mergeCell ref="B13:C13"/>
    <mergeCell ref="B1:C1"/>
    <mergeCell ref="B3:C3"/>
    <mergeCell ref="C4:D4"/>
  </mergeCells>
  <pageMargins left="0.78740157480314965" right="0.74803149606299213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2AEB-8713-4DC3-B9EC-82AF3CBE1A89}">
  <sheetPr>
    <pageSetUpPr autoPageBreaks="0"/>
  </sheetPr>
  <dimension ref="A1:F13"/>
  <sheetViews>
    <sheetView showZeros="0" tabSelected="1" view="pageBreakPreview" zoomScale="98" zoomScaleNormal="100" zoomScaleSheetLayoutView="98" workbookViewId="0">
      <selection activeCell="E9" sqref="E9"/>
    </sheetView>
  </sheetViews>
  <sheetFormatPr defaultColWidth="9.109375" defaultRowHeight="13.2" x14ac:dyDescent="0.25"/>
  <cols>
    <col min="1" max="1" width="4" style="19" bestFit="1" customWidth="1"/>
    <col min="2" max="2" width="47.44140625" style="17" customWidth="1"/>
    <col min="3" max="3" width="4.88671875" style="17" bestFit="1" customWidth="1"/>
    <col min="4" max="4" width="7.5546875" style="17" customWidth="1"/>
    <col min="5" max="5" width="10.109375" style="18" customWidth="1"/>
    <col min="6" max="6" width="13.5546875" style="18" customWidth="1"/>
    <col min="7" max="7" width="0.44140625" style="17" customWidth="1"/>
    <col min="8" max="12" width="9.109375" style="17"/>
    <col min="13" max="13" width="49.109375" style="17" customWidth="1"/>
    <col min="14" max="16384" width="9.109375" style="17"/>
  </cols>
  <sheetData>
    <row r="1" spans="1:6" x14ac:dyDescent="0.25">
      <c r="A1" s="15" t="s">
        <v>1</v>
      </c>
      <c r="B1" s="16" t="s">
        <v>12</v>
      </c>
    </row>
    <row r="3" spans="1:6" x14ac:dyDescent="0.25">
      <c r="B3" s="20"/>
      <c r="C3" s="21"/>
      <c r="D3" s="21"/>
    </row>
    <row r="4" spans="1:6" x14ac:dyDescent="0.25">
      <c r="B4" s="20"/>
      <c r="C4" s="21"/>
      <c r="D4" s="21"/>
    </row>
    <row r="5" spans="1:6" x14ac:dyDescent="0.25">
      <c r="A5" s="22" t="s">
        <v>4</v>
      </c>
      <c r="B5" s="23" t="s">
        <v>5</v>
      </c>
      <c r="C5" s="23" t="s">
        <v>6</v>
      </c>
      <c r="D5" s="24" t="s">
        <v>7</v>
      </c>
      <c r="E5" s="24" t="s">
        <v>8</v>
      </c>
      <c r="F5" s="24" t="s">
        <v>9</v>
      </c>
    </row>
    <row r="6" spans="1:6" x14ac:dyDescent="0.25">
      <c r="B6" s="21"/>
      <c r="C6" s="25"/>
      <c r="D6" s="26"/>
      <c r="F6" s="18">
        <f t="shared" ref="F6:F11" si="0">D6*ROUND(E6,2)</f>
        <v>0</v>
      </c>
    </row>
    <row r="7" spans="1:6" x14ac:dyDescent="0.25">
      <c r="B7" s="21"/>
      <c r="C7" s="27"/>
      <c r="D7" s="26"/>
      <c r="F7" s="18">
        <f t="shared" si="0"/>
        <v>0</v>
      </c>
    </row>
    <row r="8" spans="1:6" ht="83.4" customHeight="1" x14ac:dyDescent="0.25">
      <c r="A8" s="19">
        <v>1</v>
      </c>
      <c r="B8" s="21" t="s">
        <v>14</v>
      </c>
      <c r="C8" s="27" t="s">
        <v>2</v>
      </c>
      <c r="D8" s="26">
        <v>6</v>
      </c>
      <c r="E8" s="11">
        <v>0</v>
      </c>
      <c r="F8" s="18">
        <f t="shared" si="0"/>
        <v>0</v>
      </c>
    </row>
    <row r="9" spans="1:6" ht="17.399999999999999" customHeight="1" x14ac:dyDescent="0.25">
      <c r="B9" s="21"/>
      <c r="C9" s="27"/>
      <c r="D9" s="26"/>
      <c r="F9" s="18">
        <f t="shared" si="0"/>
        <v>0</v>
      </c>
    </row>
    <row r="10" spans="1:6" ht="210.6" customHeight="1" x14ac:dyDescent="0.25">
      <c r="A10" s="19">
        <v>2</v>
      </c>
      <c r="B10" s="21" t="s">
        <v>13</v>
      </c>
      <c r="C10" s="27" t="s">
        <v>2</v>
      </c>
      <c r="D10" s="26">
        <v>6</v>
      </c>
      <c r="E10" s="11">
        <v>0</v>
      </c>
      <c r="F10" s="18">
        <f t="shared" si="0"/>
        <v>0</v>
      </c>
    </row>
    <row r="11" spans="1:6" x14ac:dyDescent="0.25">
      <c r="B11" s="21"/>
      <c r="C11" s="27"/>
      <c r="D11" s="26"/>
      <c r="F11" s="18">
        <f t="shared" si="0"/>
        <v>0</v>
      </c>
    </row>
    <row r="12" spans="1:6" x14ac:dyDescent="0.25">
      <c r="C12" s="25"/>
      <c r="D12" s="26"/>
    </row>
    <row r="13" spans="1:6" s="34" customFormat="1" x14ac:dyDescent="0.25">
      <c r="A13" s="28"/>
      <c r="B13" s="29" t="s">
        <v>11</v>
      </c>
      <c r="C13" s="30"/>
      <c r="D13" s="31"/>
      <c r="E13" s="32"/>
      <c r="F13" s="33">
        <f>SUM(F6:F12)</f>
        <v>0</v>
      </c>
    </row>
  </sheetData>
  <sheetProtection algorithmName="SHA-512" hashValue="YdNevP3px9IvN+kLUNt42Hnuv9+YRXrKQj79hf9g1lgDgWBNXNIGql1sAyrNtwrrrfuIe2pLqMQKRGJITokGIQ==" saltValue="rQlaXj9Ny13cwaQW1ZEHbQ==" spinCount="100000" sheet="1" objects="1" scenarios="1"/>
  <protectedRanges>
    <protectedRange sqref="E8" name="Range2"/>
    <protectedRange sqref="E10" name="Range1"/>
  </protectedRanges>
  <pageMargins left="0.78740157480314965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Rekapitulacija</vt:lpstr>
      <vt:lpstr>vze </vt:lpstr>
      <vt:lpstr>Rekapitulacija!Print_Area</vt:lpstr>
      <vt:lpstr>'vze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</dc:creator>
  <cp:lastModifiedBy>Omanović Šaban</cp:lastModifiedBy>
  <cp:lastPrinted>2024-04-08T07:37:33Z</cp:lastPrinted>
  <dcterms:created xsi:type="dcterms:W3CDTF">2020-08-04T10:42:27Z</dcterms:created>
  <dcterms:modified xsi:type="dcterms:W3CDTF">2025-12-01T13:54:47Z</dcterms:modified>
</cp:coreProperties>
</file>