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lukakoper-my.sharepoint.com/personal/jericu_luka-kp_si/Documents/DATOTEKE_PROJEKTI/2026_projekti/GT_generalni_tovori/NADOMESTITEV REZEROVAR KURILNO OLJE/POVABILO K ODDAJI PONUDBE/"/>
    </mc:Choice>
  </mc:AlternateContent>
  <xr:revisionPtr revIDLastSave="173" documentId="8_{32E9F99F-D513-40C4-9DE8-4AC838683031}" xr6:coauthVersionLast="47" xr6:coauthVersionMax="47" xr10:uidLastSave="{0E0C5C43-D144-4356-B4BB-D866CD828DD8}"/>
  <bookViews>
    <workbookView xWindow="30612" yWindow="-108" windowWidth="30936" windowHeight="16776" xr2:uid="{989FF473-26A2-4475-A6BE-418FAC55110F}"/>
  </bookViews>
  <sheets>
    <sheet name="Rekapitulacija" sheetId="1" r:id="rId1"/>
    <sheet name="Gradbena dela" sheetId="2" r:id="rId2"/>
    <sheet name="Strojna dela" sheetId="4" r:id="rId3"/>
    <sheet name="Opustitev_stari_rezervoar"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1" l="1"/>
  <c r="F11" i="5"/>
  <c r="F9" i="5"/>
  <c r="F8" i="5"/>
  <c r="F7" i="5"/>
  <c r="F6" i="5"/>
  <c r="F5" i="5"/>
  <c r="F6" i="4"/>
  <c r="F7" i="4"/>
  <c r="F5" i="4"/>
  <c r="F9" i="4" l="1"/>
  <c r="C21" i="1" s="1"/>
  <c r="F16" i="2" l="1"/>
  <c r="F15" i="2"/>
  <c r="F13" i="2"/>
  <c r="F12" i="2" l="1"/>
  <c r="F11" i="2" l="1"/>
  <c r="F10" i="2"/>
  <c r="F9" i="2"/>
  <c r="F8" i="2"/>
  <c r="F7" i="2"/>
  <c r="F6" i="2"/>
  <c r="F5" i="2"/>
  <c r="F18" i="2" l="1"/>
  <c r="C19" i="1" s="1"/>
  <c r="C26" i="1" l="1"/>
  <c r="C27" i="1" s="1"/>
  <c r="C29" i="1" s="1"/>
</calcChain>
</file>

<file path=xl/sharedStrings.xml><?xml version="1.0" encoding="utf-8"?>
<sst xmlns="http://schemas.openxmlformats.org/spreadsheetml/2006/main" count="85" uniqueCount="57">
  <si>
    <t xml:space="preserve">Investitor:   </t>
  </si>
  <si>
    <t xml:space="preserve">Objekt:      </t>
  </si>
  <si>
    <t xml:space="preserve">Datum:      </t>
  </si>
  <si>
    <t>PROJEKTANTSKI POPIS GRADBENIH DEL</t>
  </si>
  <si>
    <t xml:space="preserve">I. </t>
  </si>
  <si>
    <t xml:space="preserve">II. </t>
  </si>
  <si>
    <t>Skupaj brez DDV:</t>
  </si>
  <si>
    <t>DDV (22%)</t>
  </si>
  <si>
    <t>Skupaj z DDV:</t>
  </si>
  <si>
    <t>Luka Koper d.d., Vojkovo nabrežje 38, 6000 Koper</t>
  </si>
  <si>
    <t>Luka Koper</t>
  </si>
  <si>
    <t>Vojkovo nabrežje 38, 6000 Koper</t>
  </si>
  <si>
    <t>Post.</t>
  </si>
  <si>
    <t>Opis postavke</t>
  </si>
  <si>
    <t>Enota
mere</t>
  </si>
  <si>
    <t>Količina</t>
  </si>
  <si>
    <t>Cena za
enoto</t>
  </si>
  <si>
    <t>Vrednost (€)</t>
  </si>
  <si>
    <t>m2</t>
  </si>
  <si>
    <t>Rezanje asfaltne plasti s talno diamantno žago, debele do cca 12 cm</t>
  </si>
  <si>
    <t>m1</t>
  </si>
  <si>
    <t>Odstranitev povozne asfaltne plasti v debelini cca 12 cm, vključno z odvozom na deponijo.</t>
  </si>
  <si>
    <t>kpl</t>
  </si>
  <si>
    <t>Strojno / ročni (50 / 50%) izkop jarka v terenu III. kategorije, izkop pod obstoječimi pohodnimi in povoznimi površinami ter v raščenem terenu, globina izkopa do 1,0 m, z ročnim planiranjem dna s točnostjo +- 3 cm z minimalnim izmetom ali dosipom ter premetom odvečnega materiala. S sprotnim nakladanjem na transportno sredstvo.</t>
  </si>
  <si>
    <t>m3</t>
  </si>
  <si>
    <t>Ureditev planuma temeljnih tal zrnate kamnine – 3. kategorije</t>
  </si>
  <si>
    <t>Strojno utrjevanje dna izkopa v terenu III. kategorije z vibracijsko ploščo ali vibrovaljarjem do zahtevane zbitosti podlage 100 MPa.</t>
  </si>
  <si>
    <t>Odvoz izkopanega materiala na stalno deponijo, nakladanje je zajeto skupaj z izkopom. V postavki mora biti zajeto tudi plačilo komunalnega prispevka za stalno deponijo.</t>
  </si>
  <si>
    <t>Dobava, strojno ravnanje, rezanje in krivljenje, vezanje ter polaganje srednje zahtevne armature - kvaliteta jekla S 500, fi do 12 mm. Količina ocenjena. Obračun za kg po armaturnem načrtu.</t>
  </si>
  <si>
    <t>kg</t>
  </si>
  <si>
    <t>SKUPAJ GRADBENA DELA:</t>
  </si>
  <si>
    <t>Dobava in vgrajevanje betona temelja C30/37</t>
  </si>
  <si>
    <t>kos</t>
  </si>
  <si>
    <t>Gradbena dela</t>
  </si>
  <si>
    <t>I.</t>
  </si>
  <si>
    <t>Strojna dela</t>
  </si>
  <si>
    <t>Dobava in montaža ograje za zagraditev rezervoarja s vhodnimi vrati</t>
  </si>
  <si>
    <t>Cu cev fi22</t>
  </si>
  <si>
    <t>m</t>
  </si>
  <si>
    <t>Izvedba prebojev v stavbi za namene povezave cevi iz rezrvoarja do peči</t>
  </si>
  <si>
    <t>Dobava in montaža stebrov za nadstrešek V=2,5m
Dobava in montaža panelne kritine Š=4m, D=2m</t>
  </si>
  <si>
    <t>Strojna dela (rezervoar + inštalacije)</t>
  </si>
  <si>
    <t>Sesalni sklop:
Dobava in montaža bakrene cevi fi 22 vključno z vsemi fazonskimi kosi in vmesnimi fazami izvedbe za dovod goriva iz rezervoarja do peči
Dobava in montaža.</t>
  </si>
  <si>
    <t>Marec 2025</t>
  </si>
  <si>
    <t>III.</t>
  </si>
  <si>
    <t>Opustitev starega rezervoarja</t>
  </si>
  <si>
    <t>OPUSTITEV STAREGA REZERVOARJA</t>
  </si>
  <si>
    <t>II.</t>
  </si>
  <si>
    <t>Čiščenje 50 m3 rezervoarja</t>
  </si>
  <si>
    <t>Razplinjenje, izmera, praznjenje cevovodov, izdaja strokovne izjave "gas free"</t>
  </si>
  <si>
    <t>Izčrpavanje in transport medija na drugo lokacijo - ocenjena količina 10 m3.</t>
  </si>
  <si>
    <t>Blindiranje pokrova rezervoarja in tehnoloških cevovodov</t>
  </si>
  <si>
    <t>Odvoz odpadka v uničenje - ocenjena količina 200 kg</t>
  </si>
  <si>
    <r>
      <t xml:space="preserve">Pri izdelavi ponudbe je potrebno proučiti objekt in upoštevati kompletnost posamezne pozicije.
Vsa dela morajo biti izvedena kvalitetno iz materialov z zahtevanimi lastnostmi in ustreznimi atesti oz. certifikati.
Upoštevane morajo vse tehnične smernice in pravila (GZ-1, …); 
Dela je potrebno izvajati po predloženem popisu, detajlih in navodilih naročnika oziroma njegovega nadzora.
Opremo, ki jo dobavi investitor oz. opremo, ki se jo na objektu demontira in ponovno montira ali jo dobavi izvajalec je potrebno vgraditi skladno z navodili, inženirsko prakso ter standardi. 
Posamezne postavke morajo v ceni zajemati ves osnovni in pomožni material, prevoz materiala, opreme in orodja na objekt, notranje transporte, kompletno delo, najem dvižnih ploščadi in dvižne opreme, odre, zaključno čiščenje in odstranitev odpadkov po dovršenem delu.
Dodatna, nepredvidena in dodatna dela, ki niso zajeta v popisu se izvedejo po predhodnem dogovoru z investitorjem oz. njegovim nadzornim organom in se obračunajo po dejanskih količinah, po predhodni odobritvi enotne cene s strani investitorja.
Izvajalec je dolžan zbrati in predati naročniku dokazilo o  vgrajeni opremi z veljavno zakonodajo  (garancijska dokumentacija, certifikati o materialu, testni preizkusi in ostale kontrole...). 
</t>
    </r>
    <r>
      <rPr>
        <b/>
        <sz val="10"/>
        <rFont val="Arial Narrow"/>
        <family val="2"/>
        <charset val="238"/>
      </rPr>
      <t>Ponudnik  mora v popisu del izpolniti vse cene na enoto mere.</t>
    </r>
    <r>
      <rPr>
        <sz val="10"/>
        <rFont val="Arial Narrow"/>
        <family val="2"/>
        <charset val="238"/>
      </rPr>
      <t xml:space="preserve"> </t>
    </r>
  </si>
  <si>
    <t>SKUPAJ OPUSTITEV STAREGA REZERVOARJA:</t>
  </si>
  <si>
    <t>SKUPAJ STROJNA DELA:</t>
  </si>
  <si>
    <t>REZERVOAR:
Dobava pravokotnega rezervoarja, kapacitete 4000L, D=3,17m Š=1,15m V=2,34m
Dobava in montaža ter zagon.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</si>
</sst>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0.00\ &quot;€&quot;;\-#,##0.00\ &quot;€&quot;"/>
    <numFmt numFmtId="44" formatCode="_-* #,##0.00\ &quot;€&quot;_-;\-* #,##0.00\ &quot;€&quot;_-;_-* &quot;-&quot;??\ &quot;€&quot;_-;_-@_-"/>
    <numFmt numFmtId="164" formatCode="_ * #,##0.00_)_ ;_ * \(#,##0.00\)_ ;_ * &quot;-&quot;??_)_ ;_ @_ "/>
  </numFmts>
  <fonts count="16">
    <font>
      <sz val="11"/>
      <color theme="1"/>
      <name val="Calibri"/>
      <family val="2"/>
      <scheme val="minor"/>
    </font>
    <font>
      <sz val="11"/>
      <color theme="1"/>
      <name val="Calibri"/>
      <family val="2"/>
      <scheme val="minor"/>
    </font>
    <font>
      <sz val="10"/>
      <name val="Arial Narrow"/>
      <family val="2"/>
      <charset val="238"/>
    </font>
    <font>
      <sz val="10"/>
      <color indexed="10"/>
      <name val="Arial Narrow"/>
      <family val="2"/>
      <charset val="238"/>
    </font>
    <font>
      <b/>
      <sz val="10"/>
      <name val="Arial Narrow"/>
      <family val="2"/>
      <charset val="238"/>
    </font>
    <font>
      <sz val="10"/>
      <name val="Arial"/>
      <family val="2"/>
      <charset val="238"/>
    </font>
    <font>
      <b/>
      <sz val="11"/>
      <name val="Arial Narrow"/>
      <family val="2"/>
      <charset val="238"/>
    </font>
    <font>
      <b/>
      <sz val="12"/>
      <name val="Arial Narrow"/>
      <family val="2"/>
      <charset val="238"/>
    </font>
    <font>
      <b/>
      <sz val="14"/>
      <name val="Arial Narrow"/>
      <family val="2"/>
      <charset val="238"/>
    </font>
    <font>
      <sz val="12"/>
      <name val="Arial Narrow"/>
      <family val="2"/>
      <charset val="238"/>
    </font>
    <font>
      <sz val="11"/>
      <name val="Arial Narrow"/>
      <family val="2"/>
      <charset val="238"/>
    </font>
    <font>
      <sz val="10"/>
      <name val="DINCE-Regular"/>
      <charset val="238"/>
    </font>
    <font>
      <sz val="10"/>
      <name val="Courier"/>
      <family val="3"/>
    </font>
    <font>
      <sz val="9"/>
      <color theme="1"/>
      <name val="Calibri"/>
      <family val="2"/>
      <charset val="238"/>
    </font>
    <font>
      <sz val="10"/>
      <color theme="1"/>
      <name val="Calibri"/>
      <family val="2"/>
      <charset val="238"/>
    </font>
    <font>
      <sz val="9"/>
      <color rgb="FF000000"/>
      <name val="Tahoma"/>
      <family val="2"/>
      <charset val="238"/>
    </font>
  </fonts>
  <fills count="4">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164" fontId="1" fillId="0" borderId="0" applyFont="0" applyFill="0" applyBorder="0" applyAlignment="0" applyProtection="0"/>
    <xf numFmtId="0" fontId="5" fillId="0" borderId="0"/>
    <xf numFmtId="0" fontId="5" fillId="0" borderId="0"/>
    <xf numFmtId="0" fontId="12" fillId="0" borderId="0"/>
    <xf numFmtId="4" fontId="13" fillId="0" borderId="0">
      <alignment horizontal="right" vertical="top"/>
    </xf>
    <xf numFmtId="4" fontId="14" fillId="0" borderId="0">
      <alignment horizontal="right" vertical="top" wrapText="1"/>
    </xf>
  </cellStyleXfs>
  <cellXfs count="98">
    <xf numFmtId="0" fontId="0" fillId="0" borderId="0" xfId="0"/>
    <xf numFmtId="0" fontId="2" fillId="0" borderId="0" xfId="0" applyFont="1"/>
    <xf numFmtId="0" fontId="3" fillId="0" borderId="0" xfId="0" applyFont="1"/>
    <xf numFmtId="44" fontId="4" fillId="0" borderId="0" xfId="0" applyNumberFormat="1" applyFont="1"/>
    <xf numFmtId="0" fontId="4" fillId="0" borderId="0" xfId="2" quotePrefix="1" applyFont="1" applyAlignment="1">
      <alignment horizontal="left"/>
    </xf>
    <xf numFmtId="0" fontId="4" fillId="0" borderId="0" xfId="2" applyFont="1"/>
    <xf numFmtId="0" fontId="2" fillId="0" borderId="0" xfId="2" quotePrefix="1" applyFont="1" applyAlignment="1">
      <alignment horizontal="left"/>
    </xf>
    <xf numFmtId="0" fontId="2" fillId="0" borderId="0" xfId="2" applyFont="1"/>
    <xf numFmtId="0" fontId="6" fillId="0" borderId="0" xfId="2" applyFont="1"/>
    <xf numFmtId="0" fontId="4" fillId="0" borderId="0" xfId="2" applyFont="1" applyAlignment="1">
      <alignment wrapText="1"/>
    </xf>
    <xf numFmtId="49" fontId="2" fillId="0" borderId="0" xfId="2" applyNumberFormat="1" applyFont="1"/>
    <xf numFmtId="0" fontId="2" fillId="0" borderId="1" xfId="0" applyFont="1" applyBorder="1"/>
    <xf numFmtId="44" fontId="4" fillId="0" borderId="1" xfId="0" applyNumberFormat="1" applyFont="1" applyBorder="1"/>
    <xf numFmtId="0" fontId="7" fillId="0" borderId="0" xfId="0" applyFont="1" applyAlignment="1">
      <alignment horizontal="right"/>
    </xf>
    <xf numFmtId="0" fontId="8" fillId="0" borderId="0" xfId="0" applyFont="1"/>
    <xf numFmtId="44" fontId="7" fillId="0" borderId="0" xfId="0" applyNumberFormat="1" applyFont="1"/>
    <xf numFmtId="0" fontId="9" fillId="0" borderId="0" xfId="0" applyFont="1"/>
    <xf numFmtId="0" fontId="7" fillId="0" borderId="1" xfId="0" applyFont="1" applyBorder="1" applyAlignment="1">
      <alignment horizontal="right"/>
    </xf>
    <xf numFmtId="0" fontId="8" fillId="0" borderId="1" xfId="0" applyFont="1" applyBorder="1"/>
    <xf numFmtId="44" fontId="7" fillId="0" borderId="1" xfId="0" applyNumberFormat="1" applyFont="1" applyBorder="1"/>
    <xf numFmtId="0" fontId="4" fillId="0" borderId="0" xfId="0" applyFont="1" applyAlignment="1">
      <alignment horizontal="right"/>
    </xf>
    <xf numFmtId="0" fontId="4" fillId="0" borderId="0" xfId="0" applyFont="1"/>
    <xf numFmtId="7" fontId="4" fillId="0" borderId="0" xfId="0" applyNumberFormat="1" applyFont="1"/>
    <xf numFmtId="7" fontId="4" fillId="0" borderId="1" xfId="0" applyNumberFormat="1" applyFont="1" applyBorder="1"/>
    <xf numFmtId="0" fontId="6" fillId="0" borderId="0" xfId="2" applyFont="1" applyAlignment="1">
      <alignment horizontal="left"/>
    </xf>
    <xf numFmtId="0" fontId="6" fillId="0" borderId="1" xfId="2" quotePrefix="1" applyFont="1" applyBorder="1" applyAlignment="1">
      <alignment horizontal="left"/>
    </xf>
    <xf numFmtId="0" fontId="10" fillId="0" borderId="1" xfId="2" applyFont="1" applyBorder="1"/>
    <xf numFmtId="0" fontId="6" fillId="0" borderId="1" xfId="2" applyFont="1" applyBorder="1" applyAlignment="1">
      <alignment horizontal="center"/>
    </xf>
    <xf numFmtId="7" fontId="6" fillId="0" borderId="0" xfId="2" applyNumberFormat="1" applyFont="1"/>
    <xf numFmtId="164" fontId="2" fillId="0" borderId="3" xfId="1" applyFont="1" applyFill="1" applyBorder="1" applyAlignment="1">
      <alignment horizontal="right"/>
    </xf>
    <xf numFmtId="164" fontId="2" fillId="0" borderId="5" xfId="1" applyFont="1" applyFill="1" applyBorder="1" applyAlignment="1">
      <alignment horizontal="right"/>
    </xf>
    <xf numFmtId="0" fontId="2" fillId="0" borderId="6" xfId="0" applyFont="1" applyBorder="1" applyAlignment="1">
      <alignment horizontal="center" vertical="center"/>
    </xf>
    <xf numFmtId="0" fontId="2" fillId="0" borderId="0" xfId="0" applyFont="1" applyAlignment="1">
      <alignment horizontal="center" vertical="center"/>
    </xf>
    <xf numFmtId="0" fontId="2" fillId="0" borderId="6" xfId="0" applyFont="1" applyBorder="1"/>
    <xf numFmtId="4" fontId="2" fillId="0" borderId="0" xfId="3" applyNumberFormat="1" applyFont="1" applyAlignment="1">
      <alignment horizontal="right"/>
    </xf>
    <xf numFmtId="7" fontId="2" fillId="0" borderId="6" xfId="0" applyNumberFormat="1" applyFont="1" applyBorder="1"/>
    <xf numFmtId="0" fontId="2" fillId="0" borderId="5" xfId="0" applyFont="1" applyBorder="1" applyAlignment="1">
      <alignment vertical="top" wrapText="1"/>
    </xf>
    <xf numFmtId="164" fontId="2" fillId="0" borderId="0" xfId="1" applyFont="1" applyFill="1" applyBorder="1" applyAlignment="1">
      <alignment horizontal="right"/>
    </xf>
    <xf numFmtId="7" fontId="2" fillId="0" borderId="0" xfId="0" applyNumberFormat="1" applyFont="1"/>
    <xf numFmtId="164" fontId="2" fillId="0" borderId="0" xfId="1" applyFont="1" applyFill="1" applyAlignment="1">
      <alignment horizontal="right"/>
    </xf>
    <xf numFmtId="164" fontId="11" fillId="0" borderId="0" xfId="1" applyFont="1" applyFill="1" applyBorder="1" applyAlignment="1">
      <alignment horizontal="right" wrapText="1"/>
    </xf>
    <xf numFmtId="164" fontId="5" fillId="0" borderId="0" xfId="1" applyFont="1" applyFill="1" applyBorder="1" applyAlignment="1">
      <alignment horizontal="right"/>
    </xf>
    <xf numFmtId="4" fontId="4" fillId="0" borderId="0" xfId="3" applyNumberFormat="1" applyFont="1"/>
    <xf numFmtId="2" fontId="2" fillId="0" borderId="0" xfId="0" applyNumberFormat="1" applyFont="1"/>
    <xf numFmtId="49" fontId="4" fillId="0" borderId="2" xfId="0" applyNumberFormat="1" applyFont="1" applyBorder="1" applyAlignment="1">
      <alignment horizontal="center" vertical="top"/>
    </xf>
    <xf numFmtId="0" fontId="4" fillId="0" borderId="3" xfId="0" applyFont="1" applyBorder="1" applyAlignment="1">
      <alignment vertical="top" wrapText="1"/>
    </xf>
    <xf numFmtId="0" fontId="2" fillId="0" borderId="3" xfId="0" applyFont="1" applyBorder="1" applyAlignment="1">
      <alignment horizontal="center"/>
    </xf>
    <xf numFmtId="4" fontId="4" fillId="0" borderId="3" xfId="0" applyNumberFormat="1" applyFont="1" applyBorder="1" applyAlignment="1">
      <alignment horizontal="right"/>
    </xf>
    <xf numFmtId="49" fontId="4" fillId="0" borderId="5" xfId="0" applyNumberFormat="1" applyFont="1" applyBorder="1" applyAlignment="1">
      <alignment horizontal="center" vertical="top"/>
    </xf>
    <xf numFmtId="0" fontId="4" fillId="0" borderId="5" xfId="0" applyFont="1" applyBorder="1" applyAlignment="1">
      <alignment vertical="top" wrapText="1"/>
    </xf>
    <xf numFmtId="0" fontId="2" fillId="0" borderId="5" xfId="0" applyFont="1" applyBorder="1" applyAlignment="1">
      <alignment horizontal="center"/>
    </xf>
    <xf numFmtId="4" fontId="4" fillId="0" borderId="5" xfId="0" applyNumberFormat="1" applyFont="1" applyBorder="1" applyAlignment="1">
      <alignment horizontal="right"/>
    </xf>
    <xf numFmtId="49" fontId="2" fillId="0" borderId="2" xfId="0" applyNumberFormat="1" applyFont="1" applyBorder="1" applyAlignment="1">
      <alignment horizontal="center" vertical="top"/>
    </xf>
    <xf numFmtId="0" fontId="2" fillId="0" borderId="3" xfId="0" applyFont="1" applyBorder="1" applyAlignment="1">
      <alignment vertical="top" wrapText="1"/>
    </xf>
    <xf numFmtId="0" fontId="2" fillId="0" borderId="3" xfId="0" applyFont="1" applyBorder="1" applyAlignment="1">
      <alignment horizontal="center" vertical="top" wrapText="1"/>
    </xf>
    <xf numFmtId="4" fontId="2" fillId="0" borderId="3" xfId="0" applyNumberFormat="1" applyFont="1" applyBorder="1" applyAlignment="1">
      <alignment horizontal="right" vertical="top"/>
    </xf>
    <xf numFmtId="49" fontId="2" fillId="0" borderId="0" xfId="0" applyNumberFormat="1" applyFont="1" applyAlignment="1">
      <alignment horizontal="center" vertical="top"/>
    </xf>
    <xf numFmtId="0" fontId="2" fillId="0" borderId="0" xfId="0" applyFont="1" applyAlignment="1">
      <alignment vertical="top" wrapText="1"/>
    </xf>
    <xf numFmtId="4" fontId="4" fillId="0" borderId="0" xfId="0" applyNumberFormat="1" applyFont="1" applyAlignment="1">
      <alignment horizontal="right"/>
    </xf>
    <xf numFmtId="49" fontId="2" fillId="0" borderId="5" xfId="0" applyNumberFormat="1" applyFont="1" applyBorder="1" applyAlignment="1">
      <alignment horizontal="center" vertical="top"/>
    </xf>
    <xf numFmtId="0" fontId="4" fillId="0" borderId="0" xfId="0" applyFont="1" applyAlignment="1">
      <alignment vertical="top" wrapText="1"/>
    </xf>
    <xf numFmtId="0" fontId="2" fillId="0" borderId="0" xfId="0" applyFont="1" applyAlignment="1">
      <alignment horizontal="center"/>
    </xf>
    <xf numFmtId="49" fontId="11" fillId="0" borderId="0" xfId="0" applyNumberFormat="1" applyFont="1" applyAlignment="1">
      <alignment horizontal="left" vertical="top"/>
    </xf>
    <xf numFmtId="0" fontId="11" fillId="0" borderId="0" xfId="0" applyFont="1" applyAlignment="1">
      <alignment vertical="top" wrapText="1"/>
    </xf>
    <xf numFmtId="0" fontId="11" fillId="0" borderId="0" xfId="0" applyFont="1" applyAlignment="1">
      <alignment horizontal="center" wrapText="1"/>
    </xf>
    <xf numFmtId="4" fontId="11" fillId="0" borderId="0" xfId="0" applyNumberFormat="1" applyFont="1" applyAlignment="1">
      <alignment horizontal="right"/>
    </xf>
    <xf numFmtId="0" fontId="5" fillId="0" borderId="0" xfId="0" applyFont="1" applyAlignment="1">
      <alignment horizontal="left" vertical="top"/>
    </xf>
    <xf numFmtId="0" fontId="11" fillId="0" borderId="0" xfId="0" applyFont="1" applyAlignment="1">
      <alignment horizontal="justify" vertical="top" wrapText="1"/>
    </xf>
    <xf numFmtId="4" fontId="5" fillId="0" borderId="0" xfId="0" applyNumberFormat="1" applyFont="1" applyAlignment="1">
      <alignment horizontal="center"/>
    </xf>
    <xf numFmtId="4" fontId="5" fillId="0" borderId="0" xfId="0" applyNumberFormat="1" applyFont="1" applyAlignment="1">
      <alignment horizontal="right"/>
    </xf>
    <xf numFmtId="4" fontId="2" fillId="0" borderId="4" xfId="0" applyNumberFormat="1" applyFont="1" applyBorder="1" applyAlignment="1">
      <alignment horizontal="right"/>
    </xf>
    <xf numFmtId="4" fontId="2" fillId="0" borderId="5" xfId="0" applyNumberFormat="1" applyFont="1" applyBorder="1" applyAlignment="1">
      <alignment horizontal="right"/>
    </xf>
    <xf numFmtId="4" fontId="2" fillId="0" borderId="0" xfId="0" applyNumberFormat="1" applyFont="1" applyAlignment="1">
      <alignment horizontal="right"/>
    </xf>
    <xf numFmtId="2" fontId="11" fillId="0" borderId="0" xfId="0" applyNumberFormat="1" applyFont="1" applyAlignment="1">
      <alignment horizontal="right"/>
    </xf>
    <xf numFmtId="2" fontId="5" fillId="0" borderId="0" xfId="0" applyNumberFormat="1" applyFont="1" applyAlignment="1">
      <alignment horizontal="right"/>
    </xf>
    <xf numFmtId="0" fontId="2" fillId="0" borderId="7" xfId="3" applyFont="1" applyBorder="1" applyAlignment="1">
      <alignment horizontal="center" vertical="top"/>
    </xf>
    <xf numFmtId="49" fontId="2" fillId="0" borderId="7" xfId="3" applyNumberFormat="1" applyFont="1" applyBorder="1" applyAlignment="1">
      <alignment horizontal="left" vertical="top" wrapText="1"/>
    </xf>
    <xf numFmtId="0" fontId="2" fillId="0" borderId="7" xfId="3" applyFont="1" applyBorder="1" applyAlignment="1">
      <alignment horizontal="left" vertical="top" wrapText="1"/>
    </xf>
    <xf numFmtId="49" fontId="2" fillId="3" borderId="7" xfId="0" applyNumberFormat="1" applyFont="1" applyFill="1" applyBorder="1" applyAlignment="1">
      <alignment horizontal="center" vertical="top"/>
    </xf>
    <xf numFmtId="0" fontId="2" fillId="3" borderId="7" xfId="0" applyFont="1" applyFill="1" applyBorder="1" applyAlignment="1">
      <alignment vertical="top" wrapText="1"/>
    </xf>
    <xf numFmtId="4" fontId="15" fillId="2" borderId="7" xfId="0" applyNumberFormat="1" applyFont="1" applyFill="1" applyBorder="1" applyAlignment="1" applyProtection="1">
      <alignment horizontal="center" vertical="center" wrapText="1"/>
      <protection locked="0"/>
    </xf>
    <xf numFmtId="4" fontId="2" fillId="0" borderId="7" xfId="3" applyNumberFormat="1" applyFont="1" applyBorder="1" applyAlignment="1">
      <alignment horizontal="center" vertical="center"/>
    </xf>
    <xf numFmtId="0" fontId="2" fillId="0" borderId="7" xfId="3" applyFont="1" applyBorder="1" applyAlignment="1">
      <alignment horizontal="center" vertical="center"/>
    </xf>
    <xf numFmtId="4" fontId="4" fillId="0" borderId="0" xfId="3" applyNumberFormat="1" applyFont="1" applyAlignment="1">
      <alignment horizontal="right"/>
    </xf>
    <xf numFmtId="164" fontId="4" fillId="0" borderId="3" xfId="1" applyFont="1" applyFill="1" applyBorder="1" applyAlignment="1">
      <alignment horizontal="right" vertical="top" wrapText="1"/>
    </xf>
    <xf numFmtId="0" fontId="2" fillId="3" borderId="2" xfId="0" applyFont="1" applyFill="1" applyBorder="1" applyAlignment="1">
      <alignment horizontal="center" wrapText="1"/>
    </xf>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49" fontId="2" fillId="0" borderId="8" xfId="3" applyNumberFormat="1" applyFont="1" applyBorder="1" applyAlignment="1">
      <alignment horizontal="left" vertical="top" wrapText="1"/>
    </xf>
    <xf numFmtId="49" fontId="2" fillId="0" borderId="9" xfId="3" applyNumberFormat="1" applyFont="1" applyBorder="1" applyAlignment="1">
      <alignment horizontal="left" vertical="top" wrapText="1"/>
    </xf>
    <xf numFmtId="0" fontId="2" fillId="0" borderId="8" xfId="3" applyFont="1" applyBorder="1" applyAlignment="1">
      <alignment horizontal="center" vertical="top"/>
    </xf>
    <xf numFmtId="0" fontId="2" fillId="0" borderId="9" xfId="3" applyFont="1" applyBorder="1" applyAlignment="1">
      <alignment horizontal="center" vertical="top"/>
    </xf>
    <xf numFmtId="0" fontId="2" fillId="0" borderId="8" xfId="3" applyFont="1" applyBorder="1" applyAlignment="1">
      <alignment horizontal="center" vertical="center"/>
    </xf>
    <xf numFmtId="0" fontId="2" fillId="0" borderId="9" xfId="3" applyFont="1" applyBorder="1" applyAlignment="1">
      <alignment horizontal="center" vertical="center"/>
    </xf>
    <xf numFmtId="4" fontId="2" fillId="0" borderId="8" xfId="3" applyNumberFormat="1" applyFont="1" applyBorder="1" applyAlignment="1">
      <alignment horizontal="center" vertical="center"/>
    </xf>
    <xf numFmtId="4" fontId="2" fillId="0" borderId="9" xfId="3" applyNumberFormat="1" applyFont="1" applyBorder="1" applyAlignment="1">
      <alignment horizontal="center" vertical="center"/>
    </xf>
    <xf numFmtId="4" fontId="15" fillId="2" borderId="8" xfId="0" applyNumberFormat="1" applyFont="1" applyFill="1" applyBorder="1" applyAlignment="1" applyProtection="1">
      <alignment horizontal="center" vertical="center" wrapText="1"/>
      <protection locked="0"/>
    </xf>
    <xf numFmtId="4" fontId="15" fillId="2" borderId="9" xfId="0" applyNumberFormat="1" applyFont="1" applyFill="1" applyBorder="1" applyAlignment="1" applyProtection="1">
      <alignment horizontal="center" vertical="center" wrapText="1"/>
      <protection locked="0"/>
    </xf>
  </cellXfs>
  <cellStyles count="7">
    <cellStyle name="Comma" xfId="1" builtinId="3"/>
    <cellStyle name="Desno" xfId="6" xr:uid="{9C224217-A921-4BA6-9EC7-707970F84373}"/>
    <cellStyle name="Izračuni" xfId="5" xr:uid="{57661D8D-D2F0-498F-A3A8-D9B20E5CF617}"/>
    <cellStyle name="Navadno 2 3" xfId="4" xr:uid="{D8B7D4DC-812A-40DA-B708-2BF7E2F0C510}"/>
    <cellStyle name="Navadno_KALAMAR-PSO GREGORČIČEVA MS-16.11.04" xfId="2" xr:uid="{53D431F4-B5AD-467D-82EF-F7522B7FDA52}"/>
    <cellStyle name="Navadno_PROJEKTA gradbena jama komenda marec 2009 in avgust 10" xfId="3" xr:uid="{2A29A253-595F-48E3-BCBA-B5CD4804A3FE}"/>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36F97-B94E-4F01-BE61-89DF8CCC288B}">
  <dimension ref="A1:C41"/>
  <sheetViews>
    <sheetView tabSelected="1" workbookViewId="0">
      <selection activeCell="F21" sqref="F21"/>
    </sheetView>
  </sheetViews>
  <sheetFormatPr defaultColWidth="9.109375" defaultRowHeight="13.8"/>
  <cols>
    <col min="1" max="1" width="13.6640625" style="1" customWidth="1"/>
    <col min="2" max="2" width="42.33203125" style="1" customWidth="1"/>
    <col min="3" max="3" width="14.5546875" style="3" customWidth="1"/>
    <col min="4" max="16384" width="9.109375" style="1"/>
  </cols>
  <sheetData>
    <row r="1" spans="1:3">
      <c r="B1" s="2"/>
    </row>
    <row r="2" spans="1:3">
      <c r="A2" s="4" t="s">
        <v>0</v>
      </c>
      <c r="B2" s="5" t="s">
        <v>9</v>
      </c>
    </row>
    <row r="3" spans="1:3">
      <c r="A3" s="4"/>
      <c r="B3" s="5"/>
    </row>
    <row r="4" spans="1:3">
      <c r="A4" s="6"/>
      <c r="B4" s="7"/>
    </row>
    <row r="5" spans="1:3" ht="14.4">
      <c r="A5" s="4" t="s">
        <v>1</v>
      </c>
      <c r="B5" s="8" t="s">
        <v>10</v>
      </c>
    </row>
    <row r="6" spans="1:3">
      <c r="A6" s="6"/>
      <c r="B6" s="5" t="s">
        <v>11</v>
      </c>
    </row>
    <row r="7" spans="1:3" ht="12.75" customHeight="1">
      <c r="A7" s="6"/>
      <c r="B7" s="8"/>
    </row>
    <row r="8" spans="1:3">
      <c r="A8" s="4"/>
      <c r="B8" s="9"/>
    </row>
    <row r="9" spans="1:3">
      <c r="A9" s="6"/>
      <c r="B9" s="7"/>
    </row>
    <row r="10" spans="1:3">
      <c r="A10" s="6" t="s">
        <v>2</v>
      </c>
      <c r="B10" s="10" t="s">
        <v>43</v>
      </c>
    </row>
    <row r="12" spans="1:3">
      <c r="A12" s="11"/>
      <c r="B12" s="11"/>
      <c r="C12" s="12"/>
    </row>
    <row r="15" spans="1:3" s="16" customFormat="1" ht="18">
      <c r="A15" s="13"/>
      <c r="B15" s="14" t="s">
        <v>3</v>
      </c>
      <c r="C15" s="15"/>
    </row>
    <row r="16" spans="1:3" s="16" customFormat="1" ht="18">
      <c r="A16" s="13"/>
      <c r="B16" s="14"/>
      <c r="C16" s="15"/>
    </row>
    <row r="17" spans="1:3" s="16" customFormat="1" ht="18">
      <c r="A17" s="17"/>
      <c r="B17" s="18"/>
      <c r="C17" s="19"/>
    </row>
    <row r="19" spans="1:3">
      <c r="A19" s="20" t="s">
        <v>4</v>
      </c>
      <c r="B19" s="21" t="s">
        <v>33</v>
      </c>
      <c r="C19" s="22">
        <f>'Gradbena dela'!F18</f>
        <v>0</v>
      </c>
    </row>
    <row r="20" spans="1:3">
      <c r="A20" s="20"/>
      <c r="B20" s="21"/>
      <c r="C20" s="22"/>
    </row>
    <row r="21" spans="1:3">
      <c r="A21" s="20" t="s">
        <v>5</v>
      </c>
      <c r="B21" s="21" t="s">
        <v>35</v>
      </c>
      <c r="C21" s="22">
        <f>'Strojna dela'!F9</f>
        <v>0</v>
      </c>
    </row>
    <row r="22" spans="1:3">
      <c r="A22" s="20"/>
      <c r="B22" s="21"/>
      <c r="C22" s="22"/>
    </row>
    <row r="23" spans="1:3">
      <c r="A23" s="20" t="s">
        <v>44</v>
      </c>
      <c r="B23" s="21" t="s">
        <v>45</v>
      </c>
      <c r="C23" s="22">
        <f>Opustitev_stari_rezervoar!F11</f>
        <v>0</v>
      </c>
    </row>
    <row r="24" spans="1:3">
      <c r="A24" s="11"/>
      <c r="B24" s="11"/>
      <c r="C24" s="23"/>
    </row>
    <row r="25" spans="1:3">
      <c r="C25" s="22"/>
    </row>
    <row r="26" spans="1:3">
      <c r="B26" s="21" t="s">
        <v>6</v>
      </c>
      <c r="C26" s="22">
        <f>SUM(C19:C24)</f>
        <v>0</v>
      </c>
    </row>
    <row r="27" spans="1:3" ht="16.5" customHeight="1">
      <c r="A27" s="24"/>
      <c r="B27" s="21" t="s">
        <v>7</v>
      </c>
      <c r="C27" s="22">
        <f>C26*0.22</f>
        <v>0</v>
      </c>
    </row>
    <row r="28" spans="1:3" ht="12.75" customHeight="1">
      <c r="A28" s="25"/>
      <c r="B28" s="26"/>
      <c r="C28" s="27"/>
    </row>
    <row r="29" spans="1:3" ht="14.4">
      <c r="A29" s="24"/>
      <c r="B29" s="24" t="s">
        <v>8</v>
      </c>
      <c r="C29" s="28">
        <f>SUM(C26:C27)</f>
        <v>0</v>
      </c>
    </row>
    <row r="41" spans="3:3">
      <c r="C41"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6C2D-285D-4C26-A42A-F173442A868A}">
  <dimension ref="A1:L64"/>
  <sheetViews>
    <sheetView topLeftCell="A4" workbookViewId="0">
      <selection activeCell="G7" sqref="G7"/>
    </sheetView>
  </sheetViews>
  <sheetFormatPr defaultColWidth="9.109375" defaultRowHeight="13.8"/>
  <cols>
    <col min="1" max="1" width="4.6640625" style="56" customWidth="1"/>
    <col min="2" max="2" width="44.6640625" style="57" customWidth="1"/>
    <col min="3" max="3" width="6.6640625" style="61" customWidth="1"/>
    <col min="4" max="4" width="9.6640625" style="58" customWidth="1"/>
    <col min="5" max="5" width="9.6640625" style="39" customWidth="1"/>
    <col min="6" max="6" width="12.6640625" style="72" customWidth="1"/>
    <col min="7" max="7" width="36.5546875" style="1" customWidth="1"/>
    <col min="8" max="9" width="6.109375" style="1" bestFit="1" customWidth="1"/>
    <col min="10" max="10" width="12.33203125" style="1" bestFit="1" customWidth="1"/>
    <col min="11" max="16384" width="9.109375" style="1"/>
  </cols>
  <sheetData>
    <row r="1" spans="1:12">
      <c r="A1" s="44" t="s">
        <v>34</v>
      </c>
      <c r="B1" s="45" t="s">
        <v>33</v>
      </c>
      <c r="C1" s="46"/>
      <c r="D1" s="47"/>
      <c r="E1" s="29"/>
      <c r="F1" s="70"/>
    </row>
    <row r="2" spans="1:12">
      <c r="A2" s="48"/>
      <c r="B2" s="49"/>
      <c r="C2" s="50"/>
      <c r="D2" s="51"/>
      <c r="E2" s="30"/>
      <c r="F2" s="71"/>
    </row>
    <row r="3" spans="1:12" ht="27.6">
      <c r="A3" s="52" t="s">
        <v>12</v>
      </c>
      <c r="B3" s="53" t="s">
        <v>13</v>
      </c>
      <c r="C3" s="54" t="s">
        <v>14</v>
      </c>
      <c r="D3" s="55" t="s">
        <v>15</v>
      </c>
      <c r="E3" s="84" t="s">
        <v>16</v>
      </c>
      <c r="F3" s="55" t="s">
        <v>17</v>
      </c>
      <c r="G3" s="31"/>
      <c r="H3" s="32"/>
      <c r="I3" s="32"/>
    </row>
    <row r="4" spans="1:12" ht="400.2">
      <c r="A4" s="78"/>
      <c r="B4" s="79" t="s">
        <v>53</v>
      </c>
      <c r="C4" s="85"/>
      <c r="D4" s="86"/>
      <c r="E4" s="86"/>
      <c r="F4" s="87"/>
      <c r="G4" s="33"/>
    </row>
    <row r="5" spans="1:12" ht="33" customHeight="1">
      <c r="A5" s="75">
        <v>1</v>
      </c>
      <c r="B5" s="76" t="s">
        <v>19</v>
      </c>
      <c r="C5" s="82" t="s">
        <v>20</v>
      </c>
      <c r="D5" s="81">
        <v>15</v>
      </c>
      <c r="E5" s="80"/>
      <c r="F5" s="81">
        <f t="shared" ref="F5:F10" si="0">E5*D5</f>
        <v>0</v>
      </c>
      <c r="G5" s="35"/>
      <c r="J5" s="34"/>
      <c r="L5" s="43"/>
    </row>
    <row r="6" spans="1:12" ht="33.6" customHeight="1">
      <c r="A6" s="75">
        <v>2</v>
      </c>
      <c r="B6" s="76" t="s">
        <v>21</v>
      </c>
      <c r="C6" s="82" t="s">
        <v>18</v>
      </c>
      <c r="D6" s="81">
        <v>11.25</v>
      </c>
      <c r="E6" s="80"/>
      <c r="F6" s="81">
        <f t="shared" si="0"/>
        <v>0</v>
      </c>
      <c r="G6" s="35"/>
      <c r="J6" s="34"/>
      <c r="L6" s="43"/>
    </row>
    <row r="7" spans="1:12" ht="90" customHeight="1">
      <c r="A7" s="75">
        <v>3</v>
      </c>
      <c r="B7" s="77" t="s">
        <v>23</v>
      </c>
      <c r="C7" s="82" t="s">
        <v>24</v>
      </c>
      <c r="D7" s="81">
        <v>2.8</v>
      </c>
      <c r="E7" s="80"/>
      <c r="F7" s="81">
        <f t="shared" si="0"/>
        <v>0</v>
      </c>
      <c r="G7" s="35"/>
      <c r="J7" s="34"/>
      <c r="L7" s="43"/>
    </row>
    <row r="8" spans="1:12" ht="19.8" customHeight="1">
      <c r="A8" s="75">
        <v>4</v>
      </c>
      <c r="B8" s="77" t="s">
        <v>25</v>
      </c>
      <c r="C8" s="82" t="s">
        <v>18</v>
      </c>
      <c r="D8" s="81">
        <v>11.25</v>
      </c>
      <c r="E8" s="80"/>
      <c r="F8" s="81">
        <f t="shared" si="0"/>
        <v>0</v>
      </c>
      <c r="G8" s="35"/>
      <c r="J8" s="34"/>
      <c r="L8" s="43"/>
    </row>
    <row r="9" spans="1:12" ht="48.6" customHeight="1">
      <c r="A9" s="75">
        <v>5</v>
      </c>
      <c r="B9" s="77" t="s">
        <v>26</v>
      </c>
      <c r="C9" s="82" t="s">
        <v>18</v>
      </c>
      <c r="D9" s="81">
        <v>11.25</v>
      </c>
      <c r="E9" s="80"/>
      <c r="F9" s="81">
        <f t="shared" si="0"/>
        <v>0</v>
      </c>
      <c r="G9" s="35"/>
      <c r="J9" s="34"/>
      <c r="L9" s="43"/>
    </row>
    <row r="10" spans="1:12" ht="47.4" customHeight="1">
      <c r="A10" s="75">
        <v>6</v>
      </c>
      <c r="B10" s="77" t="s">
        <v>27</v>
      </c>
      <c r="C10" s="82" t="s">
        <v>24</v>
      </c>
      <c r="D10" s="81">
        <v>1.4</v>
      </c>
      <c r="E10" s="80"/>
      <c r="F10" s="81">
        <f t="shared" si="0"/>
        <v>0</v>
      </c>
      <c r="G10" s="35"/>
      <c r="J10" s="34"/>
      <c r="L10" s="43"/>
    </row>
    <row r="11" spans="1:12" ht="61.8" customHeight="1">
      <c r="A11" s="75">
        <v>7</v>
      </c>
      <c r="B11" s="77" t="s">
        <v>28</v>
      </c>
      <c r="C11" s="82" t="s">
        <v>29</v>
      </c>
      <c r="D11" s="81">
        <v>175</v>
      </c>
      <c r="E11" s="80"/>
      <c r="F11" s="81">
        <f t="shared" ref="F11" si="1">E11*D11</f>
        <v>0</v>
      </c>
      <c r="G11" s="35"/>
      <c r="J11" s="34"/>
      <c r="L11" s="43"/>
    </row>
    <row r="12" spans="1:12" ht="20.399999999999999" customHeight="1">
      <c r="A12" s="75">
        <v>9</v>
      </c>
      <c r="B12" s="76" t="s">
        <v>31</v>
      </c>
      <c r="C12" s="82" t="s">
        <v>24</v>
      </c>
      <c r="D12" s="81">
        <v>1.4</v>
      </c>
      <c r="E12" s="80"/>
      <c r="F12" s="81">
        <f>E12*D12</f>
        <v>0</v>
      </c>
      <c r="G12" s="35"/>
      <c r="J12" s="34"/>
      <c r="L12" s="43"/>
    </row>
    <row r="13" spans="1:12" ht="18.600000000000001" customHeight="1">
      <c r="A13" s="90">
        <v>10</v>
      </c>
      <c r="B13" s="88" t="s">
        <v>40</v>
      </c>
      <c r="C13" s="92" t="s">
        <v>32</v>
      </c>
      <c r="D13" s="94">
        <v>1</v>
      </c>
      <c r="E13" s="96"/>
      <c r="F13" s="94">
        <f t="shared" ref="F13" si="2">E13*D13</f>
        <v>0</v>
      </c>
      <c r="G13" s="35"/>
      <c r="J13" s="34"/>
      <c r="L13" s="43"/>
    </row>
    <row r="14" spans="1:12">
      <c r="A14" s="91"/>
      <c r="B14" s="89"/>
      <c r="C14" s="93"/>
      <c r="D14" s="95"/>
      <c r="E14" s="97"/>
      <c r="F14" s="95"/>
      <c r="G14" s="35"/>
      <c r="J14" s="34"/>
      <c r="L14" s="43"/>
    </row>
    <row r="15" spans="1:12" ht="32.4" customHeight="1">
      <c r="A15" s="75">
        <v>11</v>
      </c>
      <c r="B15" s="76" t="s">
        <v>36</v>
      </c>
      <c r="C15" s="82" t="s">
        <v>32</v>
      </c>
      <c r="D15" s="81">
        <v>1</v>
      </c>
      <c r="E15" s="80"/>
      <c r="F15" s="81">
        <f>E15*D15</f>
        <v>0</v>
      </c>
      <c r="G15" s="35"/>
      <c r="J15" s="34"/>
      <c r="L15" s="43"/>
    </row>
    <row r="16" spans="1:12" ht="33" customHeight="1">
      <c r="A16" s="75">
        <v>12</v>
      </c>
      <c r="B16" s="76" t="s">
        <v>39</v>
      </c>
      <c r="C16" s="82" t="s">
        <v>32</v>
      </c>
      <c r="D16" s="81">
        <v>3</v>
      </c>
      <c r="E16" s="80"/>
      <c r="F16" s="81">
        <f>E16*D16</f>
        <v>0</v>
      </c>
      <c r="G16" s="35"/>
      <c r="J16" s="34"/>
      <c r="L16" s="43"/>
    </row>
    <row r="17" spans="1:9">
      <c r="A17" s="59"/>
      <c r="B17" s="36"/>
      <c r="C17" s="36"/>
      <c r="D17" s="36"/>
      <c r="E17" s="36"/>
      <c r="F17" s="36"/>
    </row>
    <row r="18" spans="1:9">
      <c r="B18" s="60" t="s">
        <v>30</v>
      </c>
      <c r="E18" s="37"/>
      <c r="F18" s="83">
        <f>SUM(F5:F16)</f>
        <v>0</v>
      </c>
      <c r="G18" s="38"/>
      <c r="H18" s="38"/>
      <c r="I18" s="38"/>
    </row>
    <row r="22" spans="1:9">
      <c r="B22" s="60"/>
    </row>
    <row r="23" spans="1:9">
      <c r="A23" s="62"/>
      <c r="B23" s="63"/>
      <c r="C23" s="64"/>
      <c r="D23" s="65"/>
      <c r="E23" s="40"/>
      <c r="F23" s="73"/>
    </row>
    <row r="24" spans="1:9">
      <c r="A24" s="66"/>
      <c r="B24" s="67"/>
      <c r="C24" s="68"/>
      <c r="D24" s="69"/>
      <c r="E24" s="41"/>
      <c r="F24" s="74"/>
    </row>
    <row r="64" spans="9:9">
      <c r="I64" s="42"/>
    </row>
  </sheetData>
  <mergeCells count="7">
    <mergeCell ref="C4:F4"/>
    <mergeCell ref="B13:B14"/>
    <mergeCell ref="A13:A14"/>
    <mergeCell ref="C13:C14"/>
    <mergeCell ref="D13:D14"/>
    <mergeCell ref="E13:E14"/>
    <mergeCell ref="F13:F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D945-1BE0-4184-A9C9-0E75E25C0A9B}">
  <dimension ref="A1:L55"/>
  <sheetViews>
    <sheetView topLeftCell="A4" workbookViewId="0">
      <selection activeCell="H4" sqref="H4"/>
    </sheetView>
  </sheetViews>
  <sheetFormatPr defaultColWidth="9.109375" defaultRowHeight="13.8"/>
  <cols>
    <col min="1" max="1" width="4.6640625" style="56" customWidth="1"/>
    <col min="2" max="2" width="44.6640625" style="57" customWidth="1"/>
    <col min="3" max="3" width="6.6640625" style="61" customWidth="1"/>
    <col min="4" max="4" width="9.6640625" style="58" customWidth="1"/>
    <col min="5" max="5" width="9.6640625" style="39" customWidth="1"/>
    <col min="6" max="6" width="12.6640625" style="72" customWidth="1"/>
    <col min="7" max="7" width="36.5546875" style="1" customWidth="1"/>
    <col min="8" max="9" width="6.109375" style="1" bestFit="1" customWidth="1"/>
    <col min="10" max="10" width="12.33203125" style="1" bestFit="1" customWidth="1"/>
    <col min="11" max="16384" width="9.109375" style="1"/>
  </cols>
  <sheetData>
    <row r="1" spans="1:12">
      <c r="A1" s="44" t="s">
        <v>47</v>
      </c>
      <c r="B1" s="45" t="s">
        <v>41</v>
      </c>
      <c r="C1" s="46"/>
      <c r="D1" s="47"/>
      <c r="E1" s="29"/>
      <c r="F1" s="70"/>
    </row>
    <row r="2" spans="1:12">
      <c r="A2" s="48"/>
      <c r="B2" s="49"/>
      <c r="C2" s="50"/>
      <c r="D2" s="51"/>
      <c r="E2" s="30"/>
      <c r="F2" s="71"/>
    </row>
    <row r="3" spans="1:12" ht="27.6">
      <c r="A3" s="52" t="s">
        <v>12</v>
      </c>
      <c r="B3" s="53" t="s">
        <v>13</v>
      </c>
      <c r="C3" s="54" t="s">
        <v>14</v>
      </c>
      <c r="D3" s="55" t="s">
        <v>15</v>
      </c>
      <c r="E3" s="84" t="s">
        <v>16</v>
      </c>
      <c r="F3" s="55" t="s">
        <v>17</v>
      </c>
      <c r="G3" s="31"/>
      <c r="H3" s="32"/>
      <c r="I3" s="32"/>
    </row>
    <row r="4" spans="1:12" ht="400.2">
      <c r="A4" s="78"/>
      <c r="B4" s="79" t="s">
        <v>53</v>
      </c>
      <c r="C4" s="85"/>
      <c r="D4" s="86"/>
      <c r="E4" s="86"/>
      <c r="F4" s="87"/>
      <c r="G4" s="33"/>
    </row>
    <row r="5" spans="1:12" ht="86.4" customHeight="1">
      <c r="A5" s="75">
        <v>1</v>
      </c>
      <c r="B5" s="76" t="s">
        <v>56</v>
      </c>
      <c r="C5" s="82" t="s">
        <v>22</v>
      </c>
      <c r="D5" s="81">
        <v>1</v>
      </c>
      <c r="E5" s="80"/>
      <c r="F5" s="81">
        <f>E5*D5</f>
        <v>0</v>
      </c>
      <c r="G5" s="35"/>
      <c r="J5" s="34"/>
      <c r="L5" s="43"/>
    </row>
    <row r="6" spans="1:12" ht="88.8" customHeight="1">
      <c r="A6" s="75">
        <v>2</v>
      </c>
      <c r="B6" s="76" t="s">
        <v>42</v>
      </c>
      <c r="C6" s="82" t="s">
        <v>22</v>
      </c>
      <c r="D6" s="81">
        <v>1</v>
      </c>
      <c r="E6" s="80"/>
      <c r="F6" s="81">
        <f>E6*D6</f>
        <v>0</v>
      </c>
      <c r="G6" s="35"/>
      <c r="J6" s="34"/>
      <c r="L6" s="43"/>
    </row>
    <row r="7" spans="1:12" ht="20.399999999999999" customHeight="1">
      <c r="A7" s="75">
        <v>3</v>
      </c>
      <c r="B7" s="76" t="s">
        <v>37</v>
      </c>
      <c r="C7" s="82" t="s">
        <v>38</v>
      </c>
      <c r="D7" s="81">
        <v>70</v>
      </c>
      <c r="E7" s="80"/>
      <c r="F7" s="81">
        <f>E7*D7</f>
        <v>0</v>
      </c>
      <c r="G7" s="35"/>
      <c r="J7" s="34"/>
      <c r="L7" s="43"/>
    </row>
    <row r="8" spans="1:12">
      <c r="A8" s="59"/>
      <c r="B8" s="36"/>
      <c r="C8" s="36"/>
      <c r="D8" s="36"/>
      <c r="E8" s="36"/>
      <c r="F8" s="36"/>
    </row>
    <row r="9" spans="1:12">
      <c r="B9" s="60" t="s">
        <v>55</v>
      </c>
      <c r="E9" s="37"/>
      <c r="F9" s="83">
        <f>SUM(F5:F7)</f>
        <v>0</v>
      </c>
      <c r="G9" s="38"/>
      <c r="H9" s="38"/>
      <c r="I9" s="38"/>
    </row>
    <row r="13" spans="1:12">
      <c r="B13" s="60"/>
    </row>
    <row r="14" spans="1:12">
      <c r="A14" s="62"/>
      <c r="B14" s="63"/>
      <c r="C14" s="64"/>
      <c r="D14" s="65"/>
      <c r="E14" s="40"/>
      <c r="F14" s="73"/>
    </row>
    <row r="15" spans="1:12">
      <c r="A15" s="66"/>
      <c r="B15" s="67"/>
      <c r="C15" s="68"/>
      <c r="D15" s="69"/>
      <c r="E15" s="41"/>
      <c r="F15" s="74"/>
    </row>
    <row r="55" spans="9:9">
      <c r="I55" s="42"/>
    </row>
  </sheetData>
  <mergeCells count="1">
    <mergeCell ref="C4:F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DBE0B-543A-4DE9-8311-0C2F6B1B7642}">
  <dimension ref="A1:L57"/>
  <sheetViews>
    <sheetView topLeftCell="A4" workbookViewId="0">
      <selection activeCell="B12" sqref="B12"/>
    </sheetView>
  </sheetViews>
  <sheetFormatPr defaultColWidth="9.109375" defaultRowHeight="13.8"/>
  <cols>
    <col min="1" max="1" width="4.6640625" style="56" customWidth="1"/>
    <col min="2" max="2" width="44.6640625" style="57" customWidth="1"/>
    <col min="3" max="3" width="6.6640625" style="61" customWidth="1"/>
    <col min="4" max="4" width="9.6640625" style="58" customWidth="1"/>
    <col min="5" max="5" width="9.6640625" style="39" customWidth="1"/>
    <col min="6" max="6" width="12.6640625" style="72" customWidth="1"/>
    <col min="7" max="7" width="36.5546875" style="1" customWidth="1"/>
    <col min="8" max="9" width="6.109375" style="1" bestFit="1" customWidth="1"/>
    <col min="10" max="10" width="12.33203125" style="1" bestFit="1" customWidth="1"/>
    <col min="11" max="16384" width="9.109375" style="1"/>
  </cols>
  <sheetData>
    <row r="1" spans="1:12">
      <c r="A1" s="44" t="s">
        <v>44</v>
      </c>
      <c r="B1" s="45" t="s">
        <v>46</v>
      </c>
      <c r="C1" s="46"/>
      <c r="D1" s="47"/>
      <c r="E1" s="29"/>
      <c r="F1" s="70"/>
    </row>
    <row r="2" spans="1:12">
      <c r="A2" s="48"/>
      <c r="B2" s="49"/>
      <c r="C2" s="50"/>
      <c r="D2" s="51"/>
      <c r="E2" s="30"/>
      <c r="F2" s="71"/>
    </row>
    <row r="3" spans="1:12" ht="27.6">
      <c r="A3" s="52" t="s">
        <v>12</v>
      </c>
      <c r="B3" s="53" t="s">
        <v>13</v>
      </c>
      <c r="C3" s="54" t="s">
        <v>14</v>
      </c>
      <c r="D3" s="55" t="s">
        <v>15</v>
      </c>
      <c r="E3" s="84" t="s">
        <v>16</v>
      </c>
      <c r="F3" s="55" t="s">
        <v>17</v>
      </c>
      <c r="G3" s="31"/>
      <c r="H3" s="32"/>
      <c r="I3" s="32"/>
    </row>
    <row r="4" spans="1:12" ht="400.2">
      <c r="A4" s="78"/>
      <c r="B4" s="79" t="s">
        <v>53</v>
      </c>
      <c r="C4" s="85"/>
      <c r="D4" s="86"/>
      <c r="E4" s="86"/>
      <c r="F4" s="87"/>
      <c r="G4" s="33"/>
    </row>
    <row r="5" spans="1:12" ht="33" customHeight="1">
      <c r="A5" s="75">
        <v>1</v>
      </c>
      <c r="B5" s="76" t="s">
        <v>48</v>
      </c>
      <c r="C5" s="82" t="s">
        <v>22</v>
      </c>
      <c r="D5" s="81">
        <v>1</v>
      </c>
      <c r="E5" s="80"/>
      <c r="F5" s="81">
        <f>E5*D5</f>
        <v>0</v>
      </c>
      <c r="G5" s="35"/>
      <c r="J5" s="34"/>
      <c r="L5" s="43"/>
    </row>
    <row r="6" spans="1:12" ht="28.2" customHeight="1">
      <c r="A6" s="75">
        <v>2</v>
      </c>
      <c r="B6" s="76" t="s">
        <v>52</v>
      </c>
      <c r="C6" s="82" t="s">
        <v>29</v>
      </c>
      <c r="D6" s="81">
        <v>200</v>
      </c>
      <c r="E6" s="80"/>
      <c r="F6" s="81">
        <f>E6*D6</f>
        <v>0</v>
      </c>
      <c r="G6" s="35"/>
      <c r="J6" s="34"/>
      <c r="L6" s="43"/>
    </row>
    <row r="7" spans="1:12" ht="38.4" customHeight="1">
      <c r="A7" s="75">
        <v>3</v>
      </c>
      <c r="B7" s="76" t="s">
        <v>49</v>
      </c>
      <c r="C7" s="82" t="s">
        <v>22</v>
      </c>
      <c r="D7" s="81">
        <v>1</v>
      </c>
      <c r="E7" s="80"/>
      <c r="F7" s="81">
        <f>E7*D7</f>
        <v>0</v>
      </c>
      <c r="G7" s="35"/>
      <c r="J7" s="34"/>
      <c r="L7" s="43"/>
    </row>
    <row r="8" spans="1:12" ht="37.200000000000003" customHeight="1">
      <c r="A8" s="75">
        <v>4</v>
      </c>
      <c r="B8" s="76" t="s">
        <v>50</v>
      </c>
      <c r="C8" s="82" t="s">
        <v>24</v>
      </c>
      <c r="D8" s="81">
        <v>10</v>
      </c>
      <c r="E8" s="80"/>
      <c r="F8" s="81">
        <f>E8*D8</f>
        <v>0</v>
      </c>
      <c r="G8" s="35"/>
      <c r="J8" s="34"/>
      <c r="L8" s="43"/>
    </row>
    <row r="9" spans="1:12" ht="29.4" customHeight="1">
      <c r="A9" s="75">
        <v>5</v>
      </c>
      <c r="B9" s="76" t="s">
        <v>51</v>
      </c>
      <c r="C9" s="82" t="s">
        <v>22</v>
      </c>
      <c r="D9" s="81">
        <v>1</v>
      </c>
      <c r="E9" s="80"/>
      <c r="F9" s="81">
        <f>E9*D9</f>
        <v>0</v>
      </c>
      <c r="G9" s="35"/>
      <c r="J9" s="34"/>
      <c r="L9" s="43"/>
    </row>
    <row r="10" spans="1:12">
      <c r="A10" s="59"/>
      <c r="B10" s="36"/>
      <c r="C10" s="36"/>
      <c r="D10" s="36"/>
      <c r="E10" s="36"/>
      <c r="F10" s="36"/>
    </row>
    <row r="11" spans="1:12">
      <c r="B11" s="60" t="s">
        <v>54</v>
      </c>
      <c r="E11" s="37"/>
      <c r="F11" s="83">
        <f>SUM(F5:F9)</f>
        <v>0</v>
      </c>
      <c r="G11" s="38"/>
      <c r="H11" s="38"/>
      <c r="I11" s="38"/>
    </row>
    <row r="15" spans="1:12">
      <c r="B15" s="60"/>
    </row>
    <row r="16" spans="1:12">
      <c r="A16" s="62"/>
      <c r="B16" s="63"/>
      <c r="C16" s="64"/>
      <c r="D16" s="65"/>
      <c r="E16" s="40"/>
      <c r="F16" s="73"/>
    </row>
    <row r="17" spans="1:6">
      <c r="A17" s="66"/>
      <c r="B17" s="67"/>
      <c r="C17" s="68"/>
      <c r="D17" s="69"/>
      <c r="E17" s="41"/>
      <c r="F17" s="74"/>
    </row>
    <row r="57" spans="9:9">
      <c r="I57" s="42"/>
    </row>
  </sheetData>
  <mergeCells count="1">
    <mergeCell ref="C4:F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Rekapitulacija</vt:lpstr>
      <vt:lpstr>Gradbena dela</vt:lpstr>
      <vt:lpstr>Strojna dela</vt:lpstr>
      <vt:lpstr>Opustitev_stari_rezervoar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Tilen Mahne</dc:creator>
  <cp:lastModifiedBy>Jerič Uroš</cp:lastModifiedBy>
  <dcterms:created xsi:type="dcterms:W3CDTF">2025-12-01T09:35:08Z</dcterms:created>
  <dcterms:modified xsi:type="dcterms:W3CDTF">2026-03-12T08:40:57Z</dcterms:modified>
</cp:coreProperties>
</file>